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6" windowWidth="24912" windowHeight="12072"/>
  </bookViews>
  <sheets>
    <sheet name="Intro" sheetId="4" r:id="rId1"/>
    <sheet name="Example" sheetId="1" r:id="rId2"/>
    <sheet name="Blank" sheetId="6" r:id="rId3"/>
  </sheets>
  <definedNames>
    <definedName name="_xlnm.Print_Area" localSheetId="2">Blank!$C$1:$J$73</definedName>
    <definedName name="_xlnm.Print_Area" localSheetId="1">Example!$C$1:$J$73</definedName>
    <definedName name="_xlnm.Print_Area" localSheetId="0">Intro!$C$1:$N$38</definedName>
  </definedNames>
  <calcPr calcId="145621"/>
</workbook>
</file>

<file path=xl/calcChain.xml><?xml version="1.0" encoding="utf-8"?>
<calcChain xmlns="http://schemas.openxmlformats.org/spreadsheetml/2006/main">
  <c r="D71" i="6" l="1"/>
  <c r="J62" i="6"/>
  <c r="H62" i="6"/>
  <c r="F62" i="6"/>
  <c r="J49" i="6"/>
  <c r="H49" i="6"/>
  <c r="F49" i="6"/>
  <c r="H45" i="6"/>
  <c r="J41" i="6"/>
  <c r="H41" i="6"/>
  <c r="F41" i="6"/>
  <c r="J40" i="6"/>
  <c r="J45" i="6" s="1"/>
  <c r="H40" i="6"/>
  <c r="F40" i="6"/>
  <c r="F45" i="6" s="1"/>
  <c r="J28" i="6"/>
  <c r="J53" i="6" s="1"/>
  <c r="H28" i="6"/>
  <c r="H53" i="6" s="1"/>
  <c r="F28" i="6"/>
  <c r="F53" i="6" s="1"/>
  <c r="J20" i="6"/>
  <c r="H20" i="6"/>
  <c r="F20" i="6"/>
  <c r="J19" i="6"/>
  <c r="H19" i="6"/>
  <c r="F19" i="6"/>
  <c r="F24" i="6" s="1"/>
  <c r="F55" i="6" s="1"/>
  <c r="F41" i="1"/>
  <c r="F40" i="1"/>
  <c r="H24" i="6" l="1"/>
  <c r="H55" i="6" s="1"/>
  <c r="J24" i="6"/>
  <c r="J55" i="6" s="1"/>
  <c r="J58" i="6" s="1"/>
  <c r="J60" i="6" s="1"/>
  <c r="J61" i="6" s="1"/>
  <c r="F58" i="6"/>
  <c r="F60" i="6" s="1"/>
  <c r="F61" i="6" s="1"/>
  <c r="H58" i="6" l="1"/>
  <c r="H60" i="6" s="1"/>
  <c r="H61" i="6" s="1"/>
  <c r="F62" i="1" l="1"/>
  <c r="F45" i="1" l="1"/>
  <c r="F49" i="1" l="1"/>
  <c r="J62" i="1" l="1"/>
  <c r="H62" i="1"/>
  <c r="J49" i="1"/>
  <c r="H49" i="1"/>
  <c r="J28" i="1"/>
  <c r="H28" i="1"/>
  <c r="J41" i="1"/>
  <c r="J40" i="1"/>
  <c r="H41" i="1"/>
  <c r="H40" i="1"/>
  <c r="F28" i="1"/>
  <c r="F53" i="1" s="1"/>
  <c r="J20" i="1"/>
  <c r="J19" i="1"/>
  <c r="H20" i="1"/>
  <c r="H24" i="1" s="1"/>
  <c r="H19" i="1"/>
  <c r="F20" i="1"/>
  <c r="F19" i="1"/>
  <c r="F24" i="1" l="1"/>
  <c r="J24" i="1"/>
  <c r="J58" i="1" s="1"/>
  <c r="J60" i="1" s="1"/>
  <c r="J61" i="1" s="1"/>
  <c r="J53" i="1"/>
  <c r="H53" i="1"/>
  <c r="H58" i="1" s="1"/>
  <c r="H60" i="1" s="1"/>
  <c r="H61" i="1" s="1"/>
  <c r="H45" i="1"/>
  <c r="J55" i="1"/>
  <c r="H55" i="1"/>
  <c r="J45" i="1"/>
  <c r="D71" i="1"/>
  <c r="F55" i="1" l="1"/>
  <c r="F58" i="1"/>
  <c r="F60" i="1" s="1"/>
  <c r="F61" i="1" s="1"/>
</calcChain>
</file>

<file path=xl/comments1.xml><?xml version="1.0" encoding="utf-8"?>
<comments xmlns="http://schemas.openxmlformats.org/spreadsheetml/2006/main">
  <authors>
    <author>Economics Department</author>
  </authors>
  <commentList>
    <comment ref="C5" authorId="0">
      <text>
        <r>
          <rPr>
            <sz val="8"/>
            <color indexed="81"/>
            <rFont val="Tahoma"/>
            <family val="2"/>
          </rPr>
          <t>Place the cursor over cells with red triangles to read comments.</t>
        </r>
      </text>
    </comment>
  </commentList>
</comments>
</file>

<file path=xl/comments2.xml><?xml version="1.0" encoding="utf-8"?>
<comments xmlns="http://schemas.openxmlformats.org/spreadsheetml/2006/main">
  <authors>
    <author>Schulz, Lee [ECON]</author>
  </authors>
  <commentList>
    <comment ref="D22" authorId="0">
      <text>
        <r>
          <rPr>
            <sz val="9"/>
            <color indexed="81"/>
            <rFont val="Tahoma"/>
            <family val="2"/>
          </rPr>
          <t>e.g., equipment, etc.</t>
        </r>
      </text>
    </comment>
    <comment ref="D30" authorId="0">
      <text>
        <r>
          <rPr>
            <sz val="9"/>
            <color indexed="81"/>
            <rFont val="Tahoma"/>
            <family val="2"/>
          </rPr>
          <t>Note, death losses could lead to a 
decrease in the number of head sold.</t>
        </r>
      </text>
    </comment>
    <comment ref="D35" authorId="0">
      <text>
        <r>
          <rPr>
            <sz val="9"/>
            <color indexed="81"/>
            <rFont val="Tahoma"/>
            <family val="2"/>
          </rPr>
          <t>Note, sale value per head may increase or 
decrease depending on changes in cattle 
condition and market prices.</t>
        </r>
      </text>
    </comment>
    <comment ref="D51" authorId="0">
      <text>
        <r>
          <rPr>
            <sz val="9"/>
            <color indexed="81"/>
            <rFont val="Tahoma"/>
            <family val="2"/>
          </rPr>
          <t>e.g., maintenance costs, etc.</t>
        </r>
      </text>
    </comment>
    <comment ref="D52" authorId="0">
      <text>
        <r>
          <rPr>
            <sz val="9"/>
            <color indexed="81"/>
            <rFont val="Tahoma"/>
            <family val="2"/>
          </rPr>
          <t>e.g., machinery costs, etc.</t>
        </r>
      </text>
    </comment>
    <comment ref="D56" authorId="0">
      <text>
        <r>
          <rPr>
            <sz val="9"/>
            <color indexed="81"/>
            <rFont val="Tahoma"/>
            <family val="2"/>
          </rPr>
          <t>e.g., rent, land, etc.</t>
        </r>
      </text>
    </comment>
  </commentList>
</comments>
</file>

<file path=xl/comments3.xml><?xml version="1.0" encoding="utf-8"?>
<comments xmlns="http://schemas.openxmlformats.org/spreadsheetml/2006/main">
  <authors>
    <author>Schulz, Lee [ECON]</author>
  </authors>
  <commentList>
    <comment ref="D22" authorId="0">
      <text>
        <r>
          <rPr>
            <sz val="9"/>
            <color indexed="81"/>
            <rFont val="Tahoma"/>
            <family val="2"/>
          </rPr>
          <t>e.g., equipment, etc.</t>
        </r>
      </text>
    </comment>
    <comment ref="D30" authorId="0">
      <text>
        <r>
          <rPr>
            <sz val="9"/>
            <color indexed="81"/>
            <rFont val="Tahoma"/>
            <family val="2"/>
          </rPr>
          <t>Note, death losses could lead to a 
decrease in the number of head sold.</t>
        </r>
      </text>
    </comment>
    <comment ref="D35" authorId="0">
      <text>
        <r>
          <rPr>
            <sz val="9"/>
            <color indexed="81"/>
            <rFont val="Tahoma"/>
            <family val="2"/>
          </rPr>
          <t>Note, sale value per head may increase or 
decrease depending on changes in cattle 
condition and market prices.</t>
        </r>
      </text>
    </comment>
    <comment ref="D51" authorId="0">
      <text>
        <r>
          <rPr>
            <sz val="9"/>
            <color indexed="81"/>
            <rFont val="Tahoma"/>
            <family val="2"/>
          </rPr>
          <t>e.g., maintenance costs, etc.</t>
        </r>
      </text>
    </comment>
    <comment ref="D52" authorId="0">
      <text>
        <r>
          <rPr>
            <sz val="9"/>
            <color indexed="81"/>
            <rFont val="Tahoma"/>
            <family val="2"/>
          </rPr>
          <t>e.g., machinery costs, etc.</t>
        </r>
      </text>
    </comment>
    <comment ref="D56" authorId="0">
      <text>
        <r>
          <rPr>
            <sz val="9"/>
            <color indexed="81"/>
            <rFont val="Tahoma"/>
            <family val="2"/>
          </rPr>
          <t>e.g., rent, land, etc.</t>
        </r>
      </text>
    </comment>
  </commentList>
</comments>
</file>

<file path=xl/sharedStrings.xml><?xml version="1.0" encoding="utf-8"?>
<sst xmlns="http://schemas.openxmlformats.org/spreadsheetml/2006/main" count="171" uniqueCount="88">
  <si>
    <t>Enter input values in yellow grid-lined cells.</t>
  </si>
  <si>
    <t>Date Printed:</t>
  </si>
  <si>
    <t xml:space="preserve"> </t>
  </si>
  <si>
    <t>. . . and justice for all</t>
  </si>
  <si>
    <t>Place curser over cells with red triangles to read comments.</t>
  </si>
  <si>
    <t>Contact: Lee Schulz</t>
  </si>
  <si>
    <t>A.</t>
  </si>
  <si>
    <t>B.</t>
  </si>
  <si>
    <t>Net Sales Value Per Head - Early Date</t>
  </si>
  <si>
    <t>If selling pairs, separate total sales into cows (line 2) and calves (line 3).</t>
  </si>
  <si>
    <t>C.</t>
  </si>
  <si>
    <t>D.</t>
  </si>
  <si>
    <t>E.</t>
  </si>
  <si>
    <t>F.</t>
  </si>
  <si>
    <t>G.</t>
  </si>
  <si>
    <t>H.</t>
  </si>
  <si>
    <t>Net Sales Value Per Head - Later Date</t>
  </si>
  <si>
    <t>I.</t>
  </si>
  <si>
    <t>J.</t>
  </si>
  <si>
    <t>K.</t>
  </si>
  <si>
    <t>Total Additional Costs Between Dates ($)</t>
  </si>
  <si>
    <t>L.</t>
  </si>
  <si>
    <t>M.</t>
  </si>
  <si>
    <t>N.</t>
  </si>
  <si>
    <t>O.</t>
  </si>
  <si>
    <t>P.</t>
  </si>
  <si>
    <t>Q.</t>
  </si>
  <si>
    <t>R.</t>
  </si>
  <si>
    <t>S.</t>
  </si>
  <si>
    <t>T.</t>
  </si>
  <si>
    <t>Total Net Sales Revenue - Later Date ($) = I + J</t>
  </si>
  <si>
    <t xml:space="preserve"> = E + M + O + P</t>
  </si>
  <si>
    <t>Cow Sell Calculator</t>
  </si>
  <si>
    <t>Version 08.07.12</t>
  </si>
  <si>
    <t>Net Revenue From Immediate Sale</t>
  </si>
  <si>
    <t>1. Number of raised cows to sell (head)</t>
  </si>
  <si>
    <t>2. Number of purchased cows to sell (head)</t>
  </si>
  <si>
    <t>3. Number of calves to sell (head)</t>
  </si>
  <si>
    <t>1. Net sales value for cows ($ per head)</t>
  </si>
  <si>
    <t>2. Net sales value for calves ($ per head)</t>
  </si>
  <si>
    <t>1. Total net cow sales revenue - early date ($) = A x B</t>
  </si>
  <si>
    <t>2. Total net calf sales revenue - early date ($) = A x B</t>
  </si>
  <si>
    <t>Net Sales Value Of Other Assets That Can Be Sold ($)</t>
  </si>
  <si>
    <t>Total Net Revenue From Immediate Sale</t>
  </si>
  <si>
    <t>1. Total net cow sales revenue - early date ($) = G x H</t>
  </si>
  <si>
    <t xml:space="preserve">Additional Costs For Enterprise Between </t>
  </si>
  <si>
    <t>1. Number of head</t>
  </si>
  <si>
    <t>2. Feed cost per day ($/head )</t>
  </si>
  <si>
    <t>3. Other costs per day ($/head)</t>
  </si>
  <si>
    <t>4. Additional asset costs ($)</t>
  </si>
  <si>
    <t>Opportunity Cost On Capital Invested: Annual Interest Rate (%)</t>
  </si>
  <si>
    <t xml:space="preserve">Earnings On Net Sales Revenue ($)  = E x N x (F/365) </t>
  </si>
  <si>
    <t>Other Net Earnings If Cattle Are Sold ($)</t>
  </si>
  <si>
    <t>Sales Value Required To Generate The Same Revenue ($)</t>
  </si>
  <si>
    <t xml:space="preserve">       As A Sale At The Early Date</t>
  </si>
  <si>
    <t>Required Increase In Value to Justify Waiting To Sell ($ per head) = R - B</t>
  </si>
  <si>
    <t>Expected Increase In Value At Later Date ($ per head) = H - B</t>
  </si>
  <si>
    <t>Net Revenue Per Head</t>
  </si>
  <si>
    <t>Version -- 08.07.12</t>
  </si>
  <si>
    <t>CONCEPTUAL APPROACH</t>
  </si>
  <si>
    <t>INPUTS vs. CALCULATED VALUES</t>
  </si>
  <si>
    <t>DESCRIPTION OF INPUTS AND OUTPUTS</t>
  </si>
  <si>
    <t>Developed by:</t>
  </si>
  <si>
    <t>Lee Schulz</t>
  </si>
  <si>
    <t>Extension Livestock Economist</t>
  </si>
  <si>
    <t>Iowa State University</t>
  </si>
  <si>
    <t>Voice: (515) 294-3356</t>
  </si>
  <si>
    <t>Fax: (515) 294-3838</t>
  </si>
  <si>
    <t>Email: lschulz@iastate.edu</t>
  </si>
  <si>
    <t>Website: http://www.extension.iastate.edu/agdm/</t>
  </si>
  <si>
    <t>Value Per Animal Or Other Assets To Generate The Same Revenue</t>
  </si>
  <si>
    <t>Cow and Calf Sales - Early Date (m/d/yyyy)</t>
  </si>
  <si>
    <t>Later Sale Date (m/d/yyyy)</t>
  </si>
  <si>
    <t>Income And Expenses Associated With Later Sale</t>
  </si>
  <si>
    <t>Cow And Calf Sales - Later Date</t>
  </si>
  <si>
    <t>Early Sales Date And Alternative Date</t>
  </si>
  <si>
    <t>Days between sales dates: days</t>
  </si>
  <si>
    <t>Ag Decision Maker -- Iowa State University Extension and Outreach</t>
  </si>
  <si>
    <t>Place the cursor over cells with red triangles to read comments.</t>
  </si>
  <si>
    <t>Enter your input values in shaded cells.</t>
  </si>
  <si>
    <t>Use this spreadsheet to compares opportunities for marketing cows now or incurring additional costs to target other (later) markets.</t>
  </si>
  <si>
    <t>The concept behind the formulas in this spreadsheet is to evaluate alternative sale and cost scenarios and estimate the value of targeting other (later) markets. The approach used calculates the value per animal or other assets to generate the same revenue as a sale at an earlier date.</t>
  </si>
  <si>
    <r>
      <t xml:space="preserve">Some of the input and output descriptions have a </t>
    </r>
    <r>
      <rPr>
        <b/>
        <sz val="10"/>
        <color rgb="FFC00000"/>
        <rFont val="Arial"/>
        <family val="2"/>
      </rPr>
      <t>red triangle</t>
    </r>
    <r>
      <rPr>
        <sz val="10"/>
        <color theme="1"/>
        <rFont val="Arial"/>
        <family val="2"/>
      </rPr>
      <t xml:space="preserve"> in the upper right hand corner of the cell. By moving your mouse over this </t>
    </r>
    <r>
      <rPr>
        <b/>
        <sz val="10"/>
        <color rgb="FFC00000"/>
        <rFont val="Arial"/>
        <family val="2"/>
      </rPr>
      <t>red</t>
    </r>
    <r>
      <rPr>
        <sz val="10"/>
        <color theme="1"/>
        <rFont val="Arial"/>
        <family val="2"/>
      </rPr>
      <t xml:space="preserve"> </t>
    </r>
    <r>
      <rPr>
        <b/>
        <sz val="10"/>
        <color rgb="FFC00000"/>
        <rFont val="Arial"/>
        <family val="2"/>
      </rPr>
      <t>triangle</t>
    </r>
    <r>
      <rPr>
        <sz val="10"/>
        <color theme="1"/>
        <rFont val="Arial"/>
        <family val="2"/>
      </rPr>
      <t>, additional information for the input/output categories will be displayed on the screen.</t>
    </r>
  </si>
  <si>
    <t>2. Total net calf sales revenue - early date ($) = G x H</t>
  </si>
  <si>
    <r>
      <t xml:space="preserve">NOTE: </t>
    </r>
    <r>
      <rPr>
        <sz val="10"/>
        <rFont val="Arial"/>
        <family val="2"/>
      </rPr>
      <t>Consult your income tax advisor to determine the tax consequences of liquidating all or a part of the enterprise. Income from the sale of raised cows is typically capital gain; for purchased cows, the sales price in excess of the tax basis is ordinary income. Proceeds from the sale of calves is ordinary income.</t>
    </r>
  </si>
  <si>
    <t xml:space="preserve">The U.S. Department of Agriculture (USDA) prohibits discrimination in all its programs and activities on the basis of race, color, national origin, gender, religion, age, disability, political beliefs, sexual orientation, and marital or family status. (Not all prohibited bases apply to all programs.) Many materials can be made available in alternative formats for ADA clients. To file a complaint of discrimination, write USDA, Office of Civil Rights, Room 326-W, Whitten Building, 14th and Independence Avenue, SW, Washington, DC 20250-9410 or call 202-720-5964. </t>
  </si>
  <si>
    <t xml:space="preserve">Issued in furtherance of Cooperative Extension work, Acts of May 8 and July 30, 1914, in cooperation with the U.S. Department of Agriculture. Cathann A. Kress, director, Cooperative Extension Service, Iowa State University of Science and Technology, Ames, Iowa. </t>
  </si>
  <si>
    <r>
      <t xml:space="preserve">Enter inputs values in </t>
    </r>
    <r>
      <rPr>
        <b/>
        <sz val="10"/>
        <color rgb="FF0000FF"/>
        <rFont val="Arial"/>
        <family val="2"/>
      </rPr>
      <t>blue</t>
    </r>
    <r>
      <rPr>
        <sz val="10"/>
        <rFont val="Arial"/>
        <family val="2"/>
      </rPr>
      <t xml:space="preserve"> numbers and a</t>
    </r>
    <r>
      <rPr>
        <sz val="10"/>
        <color theme="1"/>
        <rFont val="Arial"/>
        <family val="2"/>
      </rPr>
      <t xml:space="preserve">ll </t>
    </r>
    <r>
      <rPr>
        <b/>
        <sz val="10"/>
        <color theme="1"/>
        <rFont val="Arial"/>
        <family val="2"/>
      </rPr>
      <t>black</t>
    </r>
    <r>
      <rPr>
        <sz val="10"/>
        <color theme="1"/>
        <rFont val="Arial"/>
        <family val="2"/>
      </rPr>
      <t xml:space="preserve"> numbers are calculated from these inputs. The spreadsheet automatically recalculates every time an additional input is entered. Thus, it is important to wait until all data have been entered and reviewed before interpreting any of the calculated results (i.e., </t>
    </r>
    <r>
      <rPr>
        <b/>
        <sz val="10"/>
        <color theme="1"/>
        <rFont val="Arial"/>
        <family val="2"/>
      </rPr>
      <t>black</t>
    </r>
    <r>
      <rPr>
        <sz val="10"/>
        <color theme="1"/>
        <rFont val="Arial"/>
        <family val="2"/>
      </rPr>
      <t xml:space="preserve"> numbers). Use the tabs at the bottom of the worksheet to find an example and blank version of the calculator.</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</si>
</sst>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_(&quot;$&quot;* #,##0_);_(&quot;$&quot;* \(#,##0\);_(&quot;$&quot;* &quot;-&quot;??_);_(@_)"/>
    <numFmt numFmtId="165" formatCode="0.0%"/>
    <numFmt numFmtId="166" formatCode="&quot;$&quot;#,##0.00"/>
    <numFmt numFmtId="167" formatCode="&quot;$&quot;#,##0"/>
  </numFmts>
  <fonts count="28" x14ac:knownFonts="1">
    <font>
      <sz val="11"/>
      <color theme="1"/>
      <name val="Calibri"/>
      <family val="2"/>
      <scheme val="minor"/>
    </font>
    <font>
      <sz val="10"/>
      <name val="Arial"/>
      <family val="2"/>
    </font>
    <font>
      <sz val="10"/>
      <name val="Arial"/>
      <family val="2"/>
    </font>
    <font>
      <b/>
      <sz val="10"/>
      <name val="Arial"/>
      <family val="2"/>
    </font>
    <font>
      <sz val="11"/>
      <color theme="1"/>
      <name val="Arial"/>
      <family val="2"/>
    </font>
    <font>
      <u/>
      <sz val="6"/>
      <color indexed="12"/>
      <name val="Courier"/>
      <family val="3"/>
    </font>
    <font>
      <b/>
      <sz val="11"/>
      <color theme="1"/>
      <name val="Arial"/>
      <family val="2"/>
    </font>
    <font>
      <sz val="10"/>
      <color theme="1"/>
      <name val="Arial"/>
      <family val="2"/>
    </font>
    <font>
      <u/>
      <sz val="12"/>
      <color theme="10"/>
      <name val="Arial"/>
      <family val="2"/>
    </font>
    <font>
      <sz val="10"/>
      <name val="Arial"/>
      <family val="2"/>
    </font>
    <font>
      <sz val="8"/>
      <name val="Arial"/>
      <family val="2"/>
    </font>
    <font>
      <sz val="11"/>
      <name val="Arial"/>
      <family val="2"/>
    </font>
    <font>
      <sz val="9"/>
      <color indexed="81"/>
      <name val="Tahoma"/>
      <family val="2"/>
    </font>
    <font>
      <b/>
      <sz val="10"/>
      <color theme="1"/>
      <name val="Arial"/>
      <family val="2"/>
    </font>
    <font>
      <b/>
      <sz val="10"/>
      <color rgb="FF0000FF"/>
      <name val="Arial"/>
      <family val="2"/>
    </font>
    <font>
      <b/>
      <sz val="11"/>
      <name val="Arial"/>
      <family val="2"/>
    </font>
    <font>
      <b/>
      <i/>
      <sz val="9"/>
      <color theme="1"/>
      <name val="Arial"/>
      <family val="2"/>
    </font>
    <font>
      <b/>
      <u/>
      <sz val="10"/>
      <color theme="1"/>
      <name val="Arial"/>
      <family val="2"/>
    </font>
    <font>
      <b/>
      <sz val="10"/>
      <color rgb="FFC00000"/>
      <name val="Arial"/>
      <family val="2"/>
    </font>
    <font>
      <u/>
      <sz val="11"/>
      <color theme="10"/>
      <name val="Calibri"/>
      <family val="2"/>
      <scheme val="minor"/>
    </font>
    <font>
      <b/>
      <sz val="14"/>
      <color indexed="9"/>
      <name val="Arial"/>
      <family val="2"/>
    </font>
    <font>
      <b/>
      <sz val="11"/>
      <color indexed="63"/>
      <name val="Arial"/>
      <family val="2"/>
    </font>
    <font>
      <sz val="9"/>
      <name val="Arial"/>
      <family val="2"/>
    </font>
    <font>
      <sz val="8"/>
      <color indexed="81"/>
      <name val="Tahoma"/>
      <family val="2"/>
    </font>
    <font>
      <sz val="10"/>
      <color rgb="FF0000FF"/>
      <name val="Arial"/>
      <family val="2"/>
    </font>
    <font>
      <sz val="14"/>
      <color indexed="9"/>
      <name val="Arial"/>
      <family val="2"/>
    </font>
    <font>
      <u/>
      <sz val="11"/>
      <color rgb="FFC00000"/>
      <name val="Calibri"/>
      <family val="2"/>
      <scheme val="minor"/>
    </font>
    <font>
      <sz val="6"/>
      <color indexed="63"/>
      <name val="Univers"/>
      <family val="2"/>
    </font>
  </fonts>
  <fills count="8">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2"/>
        <bgColor indexed="54"/>
      </patternFill>
    </fill>
    <fill>
      <patternFill patternType="solid">
        <fgColor indexed="26"/>
        <bgColor indexed="64"/>
      </patternFill>
    </fill>
    <fill>
      <patternFill patternType="solid">
        <fgColor theme="2"/>
        <bgColor indexed="64"/>
      </patternFill>
    </fill>
    <fill>
      <patternFill patternType="solid">
        <fgColor rgb="FFFFFFCC"/>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2"/>
      </bottom>
      <diagonal/>
    </border>
  </borders>
  <cellStyleXfs count="11">
    <xf numFmtId="0" fontId="0" fillId="0" borderId="0"/>
    <xf numFmtId="0" fontId="1" fillId="0" borderId="0"/>
    <xf numFmtId="9" fontId="1" fillId="0" borderId="0" applyFont="0" applyFill="0" applyBorder="0" applyAlignment="0" applyProtection="0"/>
    <xf numFmtId="0" fontId="2" fillId="0" borderId="0"/>
    <xf numFmtId="0" fontId="5" fillId="0" borderId="0" applyNumberFormat="0" applyFill="0" applyBorder="0" applyAlignment="0" applyProtection="0">
      <alignment vertical="top"/>
      <protection locked="0"/>
    </xf>
    <xf numFmtId="9" fontId="2" fillId="0" borderId="0" applyFont="0" applyFill="0" applyBorder="0" applyAlignment="0" applyProtection="0"/>
    <xf numFmtId="0" fontId="8" fillId="0" borderId="0" applyNumberFormat="0" applyFill="0" applyBorder="0" applyAlignment="0" applyProtection="0">
      <alignment vertical="top"/>
      <protection locked="0"/>
    </xf>
    <xf numFmtId="0" fontId="9" fillId="0" borderId="0"/>
    <xf numFmtId="0" fontId="1" fillId="0" borderId="0"/>
    <xf numFmtId="9" fontId="1" fillId="0" borderId="0" applyFont="0" applyFill="0" applyBorder="0" applyAlignment="0" applyProtection="0"/>
    <xf numFmtId="0" fontId="19" fillId="0" borderId="0" applyNumberFormat="0" applyFill="0" applyBorder="0" applyAlignment="0" applyProtection="0"/>
  </cellStyleXfs>
  <cellXfs count="85">
    <xf numFmtId="0" fontId="0" fillId="0" borderId="0" xfId="0"/>
    <xf numFmtId="0" fontId="4" fillId="2" borderId="0" xfId="0" applyFont="1" applyFill="1"/>
    <xf numFmtId="0" fontId="2" fillId="2" borderId="0" xfId="3" applyFont="1" applyFill="1" applyProtection="1"/>
    <xf numFmtId="14" fontId="2" fillId="2" borderId="0" xfId="3" applyNumberFormat="1" applyFont="1" applyFill="1" applyAlignment="1" applyProtection="1">
      <alignment horizontal="left"/>
    </xf>
    <xf numFmtId="0" fontId="2" fillId="2" borderId="0" xfId="4" applyFont="1" applyFill="1" applyAlignment="1" applyProtection="1">
      <alignment horizontal="left"/>
    </xf>
    <xf numFmtId="0" fontId="3" fillId="2" borderId="0" xfId="3" applyFont="1" applyFill="1" applyBorder="1" applyAlignment="1" applyProtection="1"/>
    <xf numFmtId="0" fontId="2" fillId="2" borderId="0" xfId="3" applyFont="1" applyFill="1" applyBorder="1" applyAlignment="1" applyProtection="1">
      <alignment horizontal="left"/>
    </xf>
    <xf numFmtId="0" fontId="4" fillId="2" borderId="0" xfId="0" applyFont="1" applyFill="1" applyBorder="1"/>
    <xf numFmtId="0" fontId="3" fillId="2" borderId="0" xfId="7" applyFont="1" applyFill="1"/>
    <xf numFmtId="0" fontId="1" fillId="2" borderId="0" xfId="7" applyFont="1" applyFill="1"/>
    <xf numFmtId="0" fontId="10" fillId="2" borderId="0" xfId="7" applyFont="1" applyFill="1"/>
    <xf numFmtId="44" fontId="1" fillId="2" borderId="0" xfId="7" applyNumberFormat="1" applyFont="1" applyFill="1" applyBorder="1"/>
    <xf numFmtId="164" fontId="1" fillId="2" borderId="0" xfId="7" applyNumberFormat="1" applyFont="1" applyFill="1" applyBorder="1" applyAlignment="1">
      <alignment horizontal="right"/>
    </xf>
    <xf numFmtId="0" fontId="1" fillId="2" borderId="0" xfId="7" applyFont="1" applyFill="1" applyProtection="1">
      <protection locked="0"/>
    </xf>
    <xf numFmtId="1" fontId="1" fillId="2" borderId="0" xfId="7" applyNumberFormat="1" applyFont="1" applyFill="1" applyBorder="1" applyProtection="1">
      <protection locked="0"/>
    </xf>
    <xf numFmtId="164" fontId="1" fillId="2" borderId="0" xfId="7" applyNumberFormat="1" applyFont="1" applyFill="1" applyBorder="1" applyProtection="1">
      <protection locked="0"/>
    </xf>
    <xf numFmtId="0" fontId="1" fillId="2" borderId="0" xfId="7" applyFont="1" applyFill="1" applyBorder="1" applyProtection="1">
      <protection locked="0"/>
    </xf>
    <xf numFmtId="164" fontId="1" fillId="2" borderId="0" xfId="7" applyNumberFormat="1" applyFont="1" applyFill="1" applyBorder="1"/>
    <xf numFmtId="0" fontId="11" fillId="2" borderId="0" xfId="0" applyFont="1" applyFill="1"/>
    <xf numFmtId="9" fontId="1" fillId="2" borderId="0" xfId="7" applyNumberFormat="1" applyFont="1" applyFill="1" applyBorder="1" applyProtection="1">
      <protection locked="0"/>
    </xf>
    <xf numFmtId="2" fontId="1" fillId="2" borderId="0" xfId="7" applyNumberFormat="1" applyFont="1" applyFill="1" applyBorder="1"/>
    <xf numFmtId="0" fontId="1" fillId="2" borderId="0" xfId="7" applyFont="1" applyFill="1" applyBorder="1"/>
    <xf numFmtId="0" fontId="1" fillId="2" borderId="0" xfId="7" applyFont="1" applyFill="1" applyProtection="1"/>
    <xf numFmtId="44" fontId="1" fillId="2" borderId="4" xfId="7" applyNumberFormat="1" applyFont="1" applyFill="1" applyBorder="1"/>
    <xf numFmtId="1" fontId="1" fillId="2" borderId="0" xfId="7" applyNumberFormat="1" applyFont="1" applyFill="1" applyBorder="1" applyAlignment="1" applyProtection="1">
      <alignment horizontal="right"/>
      <protection locked="0"/>
    </xf>
    <xf numFmtId="0" fontId="4" fillId="2" borderId="0" xfId="0" applyFont="1" applyFill="1"/>
    <xf numFmtId="0" fontId="6" fillId="2" borderId="0" xfId="0" applyFont="1" applyFill="1"/>
    <xf numFmtId="0" fontId="1" fillId="2" borderId="0" xfId="8" applyFill="1"/>
    <xf numFmtId="0" fontId="3" fillId="2" borderId="0" xfId="8" applyFont="1" applyFill="1"/>
    <xf numFmtId="0" fontId="1" fillId="2" borderId="0" xfId="8" applyFont="1" applyFill="1" applyProtection="1">
      <protection locked="0"/>
    </xf>
    <xf numFmtId="0" fontId="1" fillId="2" borderId="0" xfId="8" applyFont="1" applyFill="1" applyBorder="1" applyProtection="1">
      <protection locked="0"/>
    </xf>
    <xf numFmtId="164" fontId="1" fillId="2" borderId="0" xfId="8" applyNumberFormat="1" applyFont="1" applyFill="1" applyBorder="1"/>
    <xf numFmtId="0" fontId="1" fillId="2" borderId="0" xfId="8" applyFont="1" applyFill="1" applyBorder="1"/>
    <xf numFmtId="0" fontId="15" fillId="2" borderId="0" xfId="0" applyFont="1" applyFill="1" applyBorder="1"/>
    <xf numFmtId="0" fontId="13" fillId="2" borderId="0" xfId="0" applyFont="1" applyFill="1"/>
    <xf numFmtId="0" fontId="1" fillId="2" borderId="0" xfId="3" applyFont="1" applyFill="1" applyBorder="1" applyAlignment="1" applyProtection="1">
      <alignment horizontal="left"/>
    </xf>
    <xf numFmtId="0" fontId="0" fillId="2" borderId="0" xfId="0" applyFill="1"/>
    <xf numFmtId="0" fontId="4" fillId="2" borderId="0" xfId="0" applyFont="1" applyFill="1"/>
    <xf numFmtId="0" fontId="4" fillId="2" borderId="0" xfId="0" applyFont="1" applyFill="1"/>
    <xf numFmtId="0" fontId="6" fillId="2" borderId="0" xfId="0" applyFont="1" applyFill="1"/>
    <xf numFmtId="0" fontId="1" fillId="2" borderId="0" xfId="8" applyFill="1"/>
    <xf numFmtId="0" fontId="3" fillId="2" borderId="0" xfId="8" applyFont="1" applyFill="1"/>
    <xf numFmtId="0" fontId="1" fillId="2" borderId="0" xfId="8" applyFont="1" applyFill="1"/>
    <xf numFmtId="0" fontId="4" fillId="2" borderId="0" xfId="0" applyFont="1" applyFill="1" applyBorder="1"/>
    <xf numFmtId="0" fontId="13" fillId="2" borderId="0" xfId="0" applyFont="1" applyFill="1"/>
    <xf numFmtId="0" fontId="17" fillId="2" borderId="0" xfId="0" applyFont="1" applyFill="1"/>
    <xf numFmtId="0" fontId="7" fillId="2" borderId="0" xfId="0" applyFont="1" applyFill="1" applyAlignment="1">
      <alignment horizontal="left" vertical="top" wrapText="1"/>
    </xf>
    <xf numFmtId="0" fontId="3" fillId="2" borderId="0" xfId="1" applyFont="1" applyFill="1" applyAlignment="1">
      <alignment horizontal="left" vertical="center" wrapText="1"/>
    </xf>
    <xf numFmtId="0" fontId="20" fillId="3" borderId="5" xfId="0" applyFont="1" applyFill="1" applyBorder="1" applyAlignment="1"/>
    <xf numFmtId="0" fontId="1" fillId="4" borderId="0" xfId="0" applyFont="1" applyFill="1"/>
    <xf numFmtId="0" fontId="1" fillId="0" borderId="0" xfId="0" applyFont="1" applyFill="1"/>
    <xf numFmtId="0" fontId="21" fillId="0" borderId="0" xfId="0" applyFont="1"/>
    <xf numFmtId="0" fontId="3" fillId="0" borderId="0" xfId="0" applyFont="1"/>
    <xf numFmtId="0" fontId="1" fillId="0" borderId="0" xfId="0" applyFont="1"/>
    <xf numFmtId="0" fontId="0" fillId="4" borderId="0" xfId="0" applyFill="1"/>
    <xf numFmtId="0" fontId="0" fillId="0" borderId="0" xfId="0" applyFill="1"/>
    <xf numFmtId="0" fontId="22" fillId="0" borderId="0" xfId="0" applyFont="1" applyBorder="1" applyAlignment="1" applyProtection="1">
      <alignment horizontal="left"/>
    </xf>
    <xf numFmtId="0" fontId="22" fillId="0" borderId="0" xfId="0" applyFont="1" applyBorder="1" applyAlignment="1" applyProtection="1">
      <alignment horizontal="left"/>
    </xf>
    <xf numFmtId="0" fontId="22" fillId="5" borderId="3" xfId="0" applyFont="1" applyFill="1" applyBorder="1" applyAlignment="1" applyProtection="1">
      <alignment horizontal="left"/>
    </xf>
    <xf numFmtId="0" fontId="4" fillId="6" borderId="0" xfId="0" applyFont="1" applyFill="1"/>
    <xf numFmtId="0" fontId="16" fillId="0" borderId="0" xfId="0" applyFont="1" applyFill="1" applyBorder="1" applyAlignment="1">
      <alignment horizontal="left" vertical="top"/>
    </xf>
    <xf numFmtId="167" fontId="1" fillId="2" borderId="3" xfId="7" applyNumberFormat="1" applyFont="1" applyFill="1" applyBorder="1"/>
    <xf numFmtId="167" fontId="1" fillId="2" borderId="3" xfId="7" applyNumberFormat="1" applyFont="1" applyFill="1" applyBorder="1" applyAlignment="1">
      <alignment horizontal="right"/>
    </xf>
    <xf numFmtId="0" fontId="1" fillId="2" borderId="0" xfId="7" applyFont="1" applyFill="1" applyAlignment="1">
      <alignment horizontal="left" indent="2"/>
    </xf>
    <xf numFmtId="1" fontId="1" fillId="2" borderId="3" xfId="7" applyNumberFormat="1" applyFont="1" applyFill="1" applyBorder="1"/>
    <xf numFmtId="0" fontId="0" fillId="0" borderId="0" xfId="0" applyFont="1"/>
    <xf numFmtId="167" fontId="1" fillId="2" borderId="3" xfId="8" applyNumberFormat="1" applyFont="1" applyFill="1" applyBorder="1"/>
    <xf numFmtId="0" fontId="25" fillId="3" borderId="5" xfId="0" applyFont="1" applyFill="1" applyBorder="1" applyAlignment="1"/>
    <xf numFmtId="167" fontId="1" fillId="2" borderId="3" xfId="7" applyNumberFormat="1" applyFont="1" applyFill="1" applyBorder="1" applyProtection="1"/>
    <xf numFmtId="0" fontId="1" fillId="2" borderId="0" xfId="3" applyFont="1" applyFill="1" applyBorder="1" applyAlignment="1" applyProtection="1"/>
    <xf numFmtId="0" fontId="1" fillId="2" borderId="0" xfId="3" applyFont="1" applyFill="1" applyProtection="1"/>
    <xf numFmtId="14" fontId="24" fillId="7" borderId="3" xfId="7" applyNumberFormat="1" applyFont="1" applyFill="1" applyBorder="1" applyProtection="1">
      <protection locked="0"/>
    </xf>
    <xf numFmtId="1" fontId="24" fillId="7" borderId="3" xfId="7" applyNumberFormat="1" applyFont="1" applyFill="1" applyBorder="1" applyProtection="1">
      <protection locked="0"/>
    </xf>
    <xf numFmtId="1" fontId="24" fillId="7" borderId="3" xfId="7" applyNumberFormat="1" applyFont="1" applyFill="1" applyBorder="1" applyAlignment="1" applyProtection="1">
      <alignment horizontal="right"/>
      <protection locked="0"/>
    </xf>
    <xf numFmtId="167" fontId="24" fillId="7" borderId="3" xfId="7" applyNumberFormat="1" applyFont="1" applyFill="1" applyBorder="1" applyProtection="1">
      <protection locked="0"/>
    </xf>
    <xf numFmtId="167" fontId="24" fillId="7" borderId="3" xfId="7" applyNumberFormat="1" applyFont="1" applyFill="1" applyBorder="1" applyAlignment="1" applyProtection="1">
      <alignment horizontal="right"/>
      <protection locked="0"/>
    </xf>
    <xf numFmtId="167" fontId="24" fillId="7" borderId="3" xfId="8" applyNumberFormat="1" applyFont="1" applyFill="1" applyBorder="1" applyAlignment="1" applyProtection="1">
      <alignment horizontal="right"/>
      <protection locked="0"/>
    </xf>
    <xf numFmtId="166" fontId="24" fillId="7" borderId="3" xfId="7" applyNumberFormat="1" applyFont="1" applyFill="1" applyBorder="1" applyProtection="1">
      <protection locked="0"/>
    </xf>
    <xf numFmtId="165" fontId="24" fillId="7" borderId="3" xfId="7" applyNumberFormat="1" applyFont="1" applyFill="1" applyBorder="1" applyProtection="1">
      <protection locked="0"/>
    </xf>
    <xf numFmtId="0" fontId="24" fillId="7" borderId="1" xfId="0" applyFont="1" applyFill="1" applyBorder="1" applyAlignment="1">
      <alignment horizontal="left"/>
    </xf>
    <xf numFmtId="0" fontId="24" fillId="7" borderId="2" xfId="0" applyFont="1" applyFill="1" applyBorder="1" applyAlignment="1">
      <alignment horizontal="left"/>
    </xf>
    <xf numFmtId="0" fontId="26" fillId="2" borderId="0" xfId="10" applyFont="1" applyFill="1" applyAlignment="1" applyProtection="1">
      <alignment horizontal="left"/>
    </xf>
    <xf numFmtId="0" fontId="1" fillId="2" borderId="0" xfId="7" quotePrefix="1" applyFont="1" applyFill="1" applyAlignment="1">
      <alignment horizontal="left" indent="2"/>
    </xf>
    <xf numFmtId="0" fontId="27" fillId="0" borderId="0" xfId="0" applyFont="1" applyAlignment="1">
      <alignment horizontal="left" wrapText="1"/>
    </xf>
    <xf numFmtId="0" fontId="27" fillId="0" borderId="0" xfId="0" applyFont="1" applyAlignment="1">
      <alignment horizontal="left"/>
    </xf>
  </cellXfs>
  <cellStyles count="11">
    <cellStyle name="Hyperlink" xfId="10" builtinId="8"/>
    <cellStyle name="Hyperlink 2" xfId="4"/>
    <cellStyle name="Hyperlink 3" xfId="6"/>
    <cellStyle name="Normal" xfId="0" builtinId="0"/>
    <cellStyle name="Normal 2" xfId="1"/>
    <cellStyle name="Normal 3" xfId="3"/>
    <cellStyle name="Normal 3 2" xfId="8"/>
    <cellStyle name="Normal 4" xfId="7"/>
    <cellStyle name="Percent 2" xfId="2"/>
    <cellStyle name="Percent 3" xfId="5"/>
    <cellStyle name="Percent 3 2" xfId="9"/>
  </cellStyles>
  <dxfs count="0"/>
  <tableStyles count="0" defaultTableStyle="TableStyleMedium2" defaultPivotStyle="PivotStyleLight16"/>
  <colors>
    <mruColors>
      <color rgb="FFFFFFCC"/>
      <color rgb="FFFFFF99"/>
      <color rgb="FF0000FF"/>
      <color rgb="FF990000"/>
      <color rgb="FFCCCC99"/>
      <color rgb="FFCC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419100</xdr:colOff>
      <xdr:row>24</xdr:row>
      <xdr:rowOff>99060</xdr:rowOff>
    </xdr:from>
    <xdr:to>
      <xdr:col>12</xdr:col>
      <xdr:colOff>213360</xdr:colOff>
      <xdr:row>26</xdr:row>
      <xdr:rowOff>144780</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7220" y="3901440"/>
          <a:ext cx="229362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lschulz@iastate.edu?subject=AgDM%20Cow%20Repurchase%20Calculator"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lschulz@iastate.edu?subject=AgDM%20Cow%20Repurchase%20Calculator" TargetMode="Externa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N72"/>
  <sheetViews>
    <sheetView showGridLines="0" tabSelected="1" zoomScaleNormal="100" workbookViewId="0"/>
  </sheetViews>
  <sheetFormatPr defaultColWidth="9.109375" defaultRowHeight="13.8" x14ac:dyDescent="0.25"/>
  <cols>
    <col min="1" max="1" width="1.6640625" style="59" customWidth="1"/>
    <col min="2" max="2" width="1.77734375" style="37" customWidth="1"/>
    <col min="3" max="3" width="6.6640625" style="37" customWidth="1"/>
    <col min="4" max="4" width="11.88671875" style="37" customWidth="1"/>
    <col min="5" max="12" width="9.109375" style="37"/>
    <col min="13" max="13" width="6.6640625" style="37" customWidth="1"/>
    <col min="14" max="16384" width="9.109375" style="37"/>
  </cols>
  <sheetData>
    <row r="1" spans="1:14" s="48" customFormat="1" ht="18.75" customHeight="1" thickBot="1" x14ac:dyDescent="0.35">
      <c r="C1" s="48" t="s">
        <v>32</v>
      </c>
    </row>
    <row r="2" spans="1:14" s="53" customFormat="1" ht="14.4" thickTop="1" x14ac:dyDescent="0.25">
      <c r="A2" s="49"/>
      <c r="B2" s="50"/>
      <c r="C2" s="51" t="s">
        <v>77</v>
      </c>
      <c r="D2" s="52"/>
    </row>
    <row r="3" spans="1:14" s="53" customFormat="1" ht="13.2" x14ac:dyDescent="0.25">
      <c r="A3" s="49"/>
      <c r="B3" s="50"/>
      <c r="C3" s="53" t="s">
        <v>80</v>
      </c>
      <c r="D3" s="52"/>
    </row>
    <row r="4" spans="1:14" s="53" customFormat="1" ht="5.25" customHeight="1" x14ac:dyDescent="0.25">
      <c r="A4" s="49"/>
      <c r="B4" s="50"/>
    </row>
    <row r="5" spans="1:14" customFormat="1" ht="14.4" x14ac:dyDescent="0.3">
      <c r="A5" s="54"/>
      <c r="B5" s="55"/>
      <c r="C5" s="56" t="s">
        <v>78</v>
      </c>
      <c r="D5" s="56"/>
      <c r="E5" s="56"/>
      <c r="F5" s="56"/>
      <c r="G5" s="56"/>
      <c r="H5" s="56"/>
      <c r="I5" s="57"/>
    </row>
    <row r="6" spans="1:14" customFormat="1" ht="14.4" x14ac:dyDescent="0.3">
      <c r="A6" s="54"/>
      <c r="B6" s="55"/>
      <c r="C6" s="58" t="s">
        <v>79</v>
      </c>
      <c r="D6" s="58"/>
      <c r="E6" s="58"/>
      <c r="F6" s="58"/>
    </row>
    <row r="7" spans="1:14" ht="14.4" x14ac:dyDescent="0.3">
      <c r="C7" s="36"/>
      <c r="D7" s="36"/>
      <c r="E7" s="36"/>
      <c r="F7" s="36"/>
      <c r="G7" s="36"/>
      <c r="H7" s="36"/>
      <c r="I7" s="36"/>
      <c r="J7" s="36"/>
      <c r="K7" s="36"/>
      <c r="L7" s="36"/>
      <c r="M7" s="36"/>
    </row>
    <row r="8" spans="1:14" ht="14.4" x14ac:dyDescent="0.3">
      <c r="C8" s="45" t="s">
        <v>59</v>
      </c>
      <c r="D8" s="36"/>
      <c r="E8" s="36"/>
      <c r="F8" s="36"/>
      <c r="G8" s="36"/>
      <c r="H8" s="36"/>
      <c r="I8" s="36"/>
      <c r="J8" s="36"/>
      <c r="K8" s="36"/>
      <c r="L8" s="36"/>
      <c r="M8" s="36"/>
      <c r="N8" s="38"/>
    </row>
    <row r="9" spans="1:14" ht="3" customHeight="1" x14ac:dyDescent="0.25">
      <c r="C9" s="36"/>
      <c r="D9" s="36"/>
      <c r="E9" s="36"/>
      <c r="F9" s="36"/>
      <c r="G9" s="36"/>
      <c r="H9" s="36"/>
      <c r="I9" s="36"/>
      <c r="J9" s="36"/>
      <c r="K9" s="36"/>
      <c r="L9" s="36"/>
      <c r="M9" s="36"/>
      <c r="N9" s="38"/>
    </row>
    <row r="10" spans="1:14" x14ac:dyDescent="0.25">
      <c r="C10" s="46" t="s">
        <v>81</v>
      </c>
      <c r="D10" s="46"/>
      <c r="E10" s="46"/>
      <c r="F10" s="46"/>
      <c r="G10" s="46"/>
      <c r="H10" s="46"/>
      <c r="I10" s="46"/>
      <c r="J10" s="46"/>
      <c r="K10" s="46"/>
      <c r="L10" s="46"/>
      <c r="M10" s="46"/>
      <c r="N10" s="38"/>
    </row>
    <row r="11" spans="1:14" x14ac:dyDescent="0.25">
      <c r="C11" s="46"/>
      <c r="D11" s="46"/>
      <c r="E11" s="46"/>
      <c r="F11" s="46"/>
      <c r="G11" s="46"/>
      <c r="H11" s="46"/>
      <c r="I11" s="46"/>
      <c r="J11" s="46"/>
      <c r="K11" s="46"/>
      <c r="L11" s="46"/>
      <c r="M11" s="46"/>
      <c r="N11" s="38"/>
    </row>
    <row r="12" spans="1:14" x14ac:dyDescent="0.25">
      <c r="C12" s="46"/>
      <c r="D12" s="46"/>
      <c r="E12" s="46"/>
      <c r="F12" s="46"/>
      <c r="G12" s="46"/>
      <c r="H12" s="46"/>
      <c r="I12" s="46"/>
      <c r="J12" s="46"/>
      <c r="K12" s="46"/>
      <c r="L12" s="46"/>
      <c r="M12" s="46"/>
      <c r="N12" s="38"/>
    </row>
    <row r="13" spans="1:14" ht="14.25" x14ac:dyDescent="0.2">
      <c r="C13" s="38"/>
      <c r="D13" s="38"/>
      <c r="E13" s="38"/>
      <c r="F13" s="38"/>
      <c r="G13" s="38"/>
      <c r="H13" s="38"/>
      <c r="I13" s="38"/>
      <c r="J13" s="38"/>
      <c r="K13" s="38"/>
      <c r="L13" s="38"/>
      <c r="M13" s="38"/>
      <c r="N13" s="38"/>
    </row>
    <row r="14" spans="1:14" ht="15" x14ac:dyDescent="0.25">
      <c r="C14" s="45" t="s">
        <v>60</v>
      </c>
      <c r="D14" s="36"/>
      <c r="E14" s="36"/>
      <c r="F14" s="36"/>
      <c r="G14" s="36"/>
      <c r="H14" s="36"/>
      <c r="I14" s="36"/>
      <c r="J14" s="36"/>
      <c r="K14" s="36"/>
      <c r="L14" s="36"/>
      <c r="M14" s="36"/>
      <c r="N14" s="38"/>
    </row>
    <row r="15" spans="1:14" ht="3" customHeight="1" x14ac:dyDescent="0.25">
      <c r="C15" s="36"/>
      <c r="D15" s="36"/>
      <c r="E15" s="36"/>
      <c r="F15" s="36"/>
      <c r="G15" s="36"/>
      <c r="H15" s="36"/>
      <c r="I15" s="36"/>
      <c r="J15" s="36"/>
      <c r="K15" s="36"/>
      <c r="L15" s="36"/>
      <c r="M15" s="36"/>
      <c r="N15" s="38"/>
    </row>
    <row r="16" spans="1:14" x14ac:dyDescent="0.25">
      <c r="C16" s="46" t="s">
        <v>87</v>
      </c>
      <c r="D16" s="46"/>
      <c r="E16" s="46"/>
      <c r="F16" s="46"/>
      <c r="G16" s="46"/>
      <c r="H16" s="46"/>
      <c r="I16" s="46"/>
      <c r="J16" s="46"/>
      <c r="K16" s="46"/>
      <c r="L16" s="46"/>
      <c r="M16" s="46"/>
      <c r="N16" s="38"/>
    </row>
    <row r="17" spans="3:14" x14ac:dyDescent="0.25">
      <c r="C17" s="46"/>
      <c r="D17" s="46"/>
      <c r="E17" s="46"/>
      <c r="F17" s="46"/>
      <c r="G17" s="46"/>
      <c r="H17" s="46"/>
      <c r="I17" s="46"/>
      <c r="J17" s="46"/>
      <c r="K17" s="46"/>
      <c r="L17" s="46"/>
      <c r="M17" s="46"/>
      <c r="N17" s="38"/>
    </row>
    <row r="18" spans="3:14" ht="28.2" customHeight="1" x14ac:dyDescent="0.25">
      <c r="C18" s="46"/>
      <c r="D18" s="46"/>
      <c r="E18" s="46"/>
      <c r="F18" s="46"/>
      <c r="G18" s="46"/>
      <c r="H18" s="46"/>
      <c r="I18" s="46"/>
      <c r="J18" s="46"/>
      <c r="K18" s="46"/>
      <c r="L18" s="46"/>
      <c r="M18" s="46"/>
      <c r="N18" s="38"/>
    </row>
    <row r="19" spans="3:14" ht="14.25" x14ac:dyDescent="0.2">
      <c r="C19" s="38"/>
      <c r="D19" s="38"/>
      <c r="E19" s="38"/>
      <c r="F19" s="38"/>
      <c r="G19" s="38"/>
      <c r="H19" s="38"/>
      <c r="I19" s="38"/>
      <c r="J19" s="38"/>
      <c r="K19" s="38"/>
      <c r="L19" s="38"/>
      <c r="M19" s="38"/>
      <c r="N19" s="38"/>
    </row>
    <row r="20" spans="3:14" ht="15" x14ac:dyDescent="0.25">
      <c r="C20" s="45" t="s">
        <v>61</v>
      </c>
      <c r="D20" s="36"/>
      <c r="E20" s="36"/>
      <c r="F20" s="36"/>
      <c r="G20" s="36"/>
      <c r="H20" s="36"/>
      <c r="I20" s="36"/>
      <c r="J20" s="36"/>
      <c r="K20" s="36"/>
      <c r="L20" s="36"/>
      <c r="M20" s="36"/>
      <c r="N20" s="38"/>
    </row>
    <row r="21" spans="3:14" ht="3" customHeight="1" x14ac:dyDescent="0.25">
      <c r="C21" s="36"/>
      <c r="D21" s="36"/>
      <c r="E21" s="36"/>
      <c r="F21" s="36"/>
      <c r="G21" s="36"/>
      <c r="H21" s="36"/>
      <c r="I21" s="36"/>
      <c r="J21" s="36"/>
      <c r="K21" s="36"/>
      <c r="L21" s="36"/>
      <c r="M21" s="36"/>
      <c r="N21" s="38"/>
    </row>
    <row r="22" spans="3:14" x14ac:dyDescent="0.25">
      <c r="C22" s="46" t="s">
        <v>82</v>
      </c>
      <c r="D22" s="46"/>
      <c r="E22" s="46"/>
      <c r="F22" s="46"/>
      <c r="G22" s="46"/>
      <c r="H22" s="46"/>
      <c r="I22" s="46"/>
      <c r="J22" s="46"/>
      <c r="K22" s="46"/>
      <c r="L22" s="46"/>
      <c r="M22" s="46"/>
      <c r="N22" s="38"/>
    </row>
    <row r="23" spans="3:14" x14ac:dyDescent="0.25">
      <c r="C23" s="46"/>
      <c r="D23" s="46"/>
      <c r="E23" s="46"/>
      <c r="F23" s="46"/>
      <c r="G23" s="46"/>
      <c r="H23" s="46"/>
      <c r="I23" s="46"/>
      <c r="J23" s="46"/>
      <c r="K23" s="46"/>
      <c r="L23" s="46"/>
      <c r="M23" s="46"/>
      <c r="N23" s="38"/>
    </row>
    <row r="24" spans="3:14" ht="14.25" x14ac:dyDescent="0.2">
      <c r="C24" s="38"/>
      <c r="D24" s="38"/>
      <c r="E24" s="38"/>
      <c r="F24" s="38"/>
      <c r="G24" s="38"/>
      <c r="H24" s="38"/>
      <c r="I24" s="38"/>
      <c r="J24" s="38"/>
      <c r="K24" s="38"/>
      <c r="L24" s="38"/>
      <c r="M24" s="38"/>
      <c r="N24" s="38"/>
    </row>
    <row r="25" spans="3:14" ht="15" x14ac:dyDescent="0.25">
      <c r="C25" s="44" t="s">
        <v>62</v>
      </c>
      <c r="D25" s="44"/>
      <c r="E25" s="44" t="s">
        <v>63</v>
      </c>
      <c r="F25" s="44"/>
      <c r="G25" s="44"/>
      <c r="H25" s="44"/>
      <c r="I25" s="44"/>
      <c r="J25" s="36"/>
      <c r="K25" s="36"/>
      <c r="L25" s="36"/>
      <c r="M25" s="36"/>
      <c r="N25" s="38"/>
    </row>
    <row r="26" spans="3:14" ht="15" x14ac:dyDescent="0.25">
      <c r="C26" s="44"/>
      <c r="D26" s="44"/>
      <c r="E26" s="44" t="s">
        <v>64</v>
      </c>
      <c r="F26" s="44"/>
      <c r="G26" s="44"/>
      <c r="H26" s="44"/>
      <c r="I26" s="44"/>
      <c r="J26" s="36"/>
      <c r="K26" s="36"/>
      <c r="L26" s="36"/>
      <c r="M26" s="36"/>
      <c r="N26" s="38"/>
    </row>
    <row r="27" spans="3:14" ht="15" x14ac:dyDescent="0.25">
      <c r="C27" s="44"/>
      <c r="D27" s="44"/>
      <c r="E27" s="44" t="s">
        <v>65</v>
      </c>
      <c r="F27" s="44"/>
      <c r="G27" s="44"/>
      <c r="H27" s="44"/>
      <c r="I27" s="44"/>
      <c r="J27" s="36"/>
      <c r="K27" s="36"/>
      <c r="L27" s="36"/>
      <c r="M27" s="36"/>
      <c r="N27" s="38"/>
    </row>
    <row r="28" spans="3:14" ht="15" x14ac:dyDescent="0.25">
      <c r="C28" s="44"/>
      <c r="D28" s="44"/>
      <c r="E28" s="44"/>
      <c r="F28" s="44"/>
      <c r="G28" s="44"/>
      <c r="H28" s="44"/>
      <c r="I28" s="44"/>
      <c r="J28" s="36"/>
      <c r="K28" s="36"/>
      <c r="L28" s="36"/>
      <c r="M28" s="36"/>
      <c r="N28" s="38"/>
    </row>
    <row r="29" spans="3:14" ht="15" x14ac:dyDescent="0.25">
      <c r="C29" s="44"/>
      <c r="D29" s="44"/>
      <c r="E29" s="44" t="s">
        <v>66</v>
      </c>
      <c r="F29" s="44"/>
      <c r="G29" s="44"/>
      <c r="H29" s="44"/>
      <c r="I29" s="44"/>
      <c r="J29" s="36"/>
      <c r="K29" s="36"/>
      <c r="L29" s="36"/>
      <c r="M29" s="36"/>
      <c r="N29" s="38"/>
    </row>
    <row r="30" spans="3:14" ht="14.25" x14ac:dyDescent="0.2">
      <c r="C30" s="44"/>
      <c r="D30" s="44"/>
      <c r="E30" s="44" t="s">
        <v>67</v>
      </c>
      <c r="F30" s="44"/>
      <c r="G30" s="44"/>
      <c r="H30" s="44"/>
      <c r="I30" s="44"/>
      <c r="J30" s="38"/>
      <c r="K30" s="38"/>
      <c r="L30" s="38"/>
      <c r="M30" s="38"/>
      <c r="N30" s="38"/>
    </row>
    <row r="31" spans="3:14" ht="14.25" x14ac:dyDescent="0.2">
      <c r="C31" s="44"/>
      <c r="D31" s="44"/>
      <c r="E31" s="44" t="s">
        <v>68</v>
      </c>
      <c r="F31" s="44"/>
      <c r="G31" s="44"/>
      <c r="H31" s="44"/>
      <c r="I31" s="44"/>
      <c r="J31" s="38"/>
      <c r="K31" s="38"/>
      <c r="L31" s="38"/>
      <c r="M31" s="38"/>
      <c r="N31" s="38"/>
    </row>
    <row r="32" spans="3:14" ht="14.25" x14ac:dyDescent="0.2">
      <c r="C32" s="44"/>
      <c r="D32" s="44"/>
      <c r="E32" s="44" t="s">
        <v>69</v>
      </c>
      <c r="F32" s="44"/>
      <c r="G32" s="44"/>
      <c r="H32" s="44"/>
      <c r="I32" s="44"/>
      <c r="J32" s="38"/>
      <c r="K32" s="38"/>
      <c r="L32" s="38"/>
      <c r="M32" s="38"/>
      <c r="N32" s="38"/>
    </row>
    <row r="33" spans="3:14" x14ac:dyDescent="0.25">
      <c r="C33" s="38"/>
      <c r="D33" s="38"/>
      <c r="E33" s="38"/>
      <c r="F33" s="38"/>
      <c r="G33" s="38"/>
      <c r="H33" s="38"/>
      <c r="I33" s="38"/>
      <c r="J33" s="38"/>
      <c r="K33" s="38"/>
      <c r="L33" s="38"/>
      <c r="M33" s="38"/>
      <c r="N33" s="38"/>
    </row>
    <row r="34" spans="3:14" x14ac:dyDescent="0.25">
      <c r="C34" s="60" t="s">
        <v>58</v>
      </c>
      <c r="D34" s="38"/>
      <c r="E34" s="38"/>
      <c r="F34" s="38"/>
      <c r="G34" s="38"/>
      <c r="H34" s="38"/>
      <c r="I34" s="38"/>
      <c r="J34" s="38"/>
      <c r="K34" s="38"/>
      <c r="L34" s="38"/>
      <c r="M34" s="38"/>
      <c r="N34" s="38"/>
    </row>
    <row r="35" spans="3:14" x14ac:dyDescent="0.25">
      <c r="C35" s="84" t="s">
        <v>3</v>
      </c>
    </row>
    <row r="36" spans="3:14" ht="18" customHeight="1" x14ac:dyDescent="0.25">
      <c r="C36" s="83" t="s">
        <v>85</v>
      </c>
      <c r="D36" s="83"/>
      <c r="E36" s="83"/>
      <c r="F36" s="83"/>
      <c r="G36" s="83"/>
      <c r="H36" s="83"/>
      <c r="I36" s="83"/>
      <c r="J36" s="83"/>
      <c r="K36" s="83"/>
      <c r="L36" s="83"/>
    </row>
    <row r="37" spans="3:14" ht="18" customHeight="1" x14ac:dyDescent="0.25">
      <c r="C37" s="83"/>
      <c r="D37" s="83"/>
      <c r="E37" s="83"/>
      <c r="F37" s="83"/>
      <c r="G37" s="83"/>
      <c r="H37" s="83"/>
      <c r="I37" s="83"/>
      <c r="J37" s="83"/>
      <c r="K37" s="83"/>
      <c r="L37" s="83"/>
    </row>
    <row r="38" spans="3:14" ht="19.8" customHeight="1" x14ac:dyDescent="0.25">
      <c r="C38" s="83" t="s">
        <v>86</v>
      </c>
      <c r="D38" s="83"/>
      <c r="E38" s="83"/>
      <c r="F38" s="83"/>
      <c r="G38" s="83"/>
      <c r="H38" s="83"/>
      <c r="I38" s="83"/>
      <c r="J38" s="83"/>
      <c r="K38" s="83"/>
      <c r="L38" s="83"/>
    </row>
    <row r="58" ht="14.25" customHeight="1" x14ac:dyDescent="0.25"/>
    <row r="70" ht="14.25" customHeight="1" x14ac:dyDescent="0.25"/>
    <row r="72" ht="15" customHeight="1" x14ac:dyDescent="0.25"/>
  </sheetData>
  <sheetProtection password="C71D" sheet="1" objects="1" scenarios="1"/>
  <mergeCells count="7">
    <mergeCell ref="C16:M18"/>
    <mergeCell ref="C22:M23"/>
    <mergeCell ref="C10:M12"/>
    <mergeCell ref="C5:H5"/>
    <mergeCell ref="C6:F6"/>
    <mergeCell ref="C36:L37"/>
    <mergeCell ref="C38:L38"/>
  </mergeCells>
  <pageMargins left="0.7" right="0.7" top="0.75" bottom="0.75" header="0.3" footer="0.3"/>
  <pageSetup scale="81"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L73"/>
  <sheetViews>
    <sheetView showGridLines="0" zoomScaleNormal="100" workbookViewId="0"/>
  </sheetViews>
  <sheetFormatPr defaultColWidth="9.109375" defaultRowHeight="13.8" x14ac:dyDescent="0.25"/>
  <cols>
    <col min="1" max="1" width="1.6640625" style="59" customWidth="1"/>
    <col min="2" max="2" width="1.6640625" style="1" customWidth="1"/>
    <col min="3" max="3" width="4" style="1" customWidth="1"/>
    <col min="4" max="4" width="60.6640625" style="1" customWidth="1"/>
    <col min="5" max="5" width="9.109375" style="1" customWidth="1"/>
    <col min="6" max="6" width="13.6640625" style="38" customWidth="1"/>
    <col min="7" max="7" width="1.6640625" style="38" customWidth="1"/>
    <col min="8" max="8" width="13.6640625" style="38" customWidth="1"/>
    <col min="9" max="9" width="1.6640625" style="38" customWidth="1"/>
    <col min="10" max="10" width="13.6640625" style="38" customWidth="1"/>
    <col min="11" max="16384" width="9.109375" style="1"/>
  </cols>
  <sheetData>
    <row r="1" spans="1:10" s="48" customFormat="1" ht="18.75" customHeight="1" thickBot="1" x14ac:dyDescent="0.35">
      <c r="C1" s="48" t="s">
        <v>32</v>
      </c>
      <c r="F1" s="67"/>
      <c r="G1" s="67"/>
      <c r="H1" s="67"/>
      <c r="I1" s="67"/>
      <c r="J1" s="67"/>
    </row>
    <row r="2" spans="1:10" s="53" customFormat="1" ht="14.4" thickTop="1" x14ac:dyDescent="0.25">
      <c r="A2" s="49"/>
      <c r="B2" s="50"/>
      <c r="C2" s="51" t="s">
        <v>77</v>
      </c>
      <c r="D2" s="52"/>
    </row>
    <row r="4" spans="1:10" x14ac:dyDescent="0.25">
      <c r="C4" s="34" t="s">
        <v>4</v>
      </c>
    </row>
    <row r="5" spans="1:10" x14ac:dyDescent="0.25">
      <c r="C5" s="79" t="s">
        <v>0</v>
      </c>
      <c r="D5" s="80"/>
    </row>
    <row r="6" spans="1:10" x14ac:dyDescent="0.25">
      <c r="C6" s="7"/>
      <c r="D6" s="7"/>
    </row>
    <row r="7" spans="1:10" x14ac:dyDescent="0.25">
      <c r="C7" s="8" t="s">
        <v>34</v>
      </c>
      <c r="D7" s="8"/>
      <c r="E7" s="9"/>
      <c r="F7" s="9"/>
      <c r="G7" s="9"/>
      <c r="H7" s="9"/>
      <c r="I7" s="9"/>
      <c r="J7" s="9"/>
    </row>
    <row r="8" spans="1:10" x14ac:dyDescent="0.25">
      <c r="C8" s="8" t="s">
        <v>6</v>
      </c>
      <c r="D8" s="8" t="s">
        <v>71</v>
      </c>
      <c r="E8" s="9"/>
      <c r="F8" s="71">
        <v>41122</v>
      </c>
      <c r="G8" s="13"/>
      <c r="H8" s="71">
        <v>41122</v>
      </c>
      <c r="I8" s="13"/>
      <c r="J8" s="71">
        <v>41122</v>
      </c>
    </row>
    <row r="9" spans="1:10" s="38" customFormat="1" x14ac:dyDescent="0.25">
      <c r="A9" s="59"/>
      <c r="C9" s="9"/>
      <c r="D9" s="9" t="s">
        <v>35</v>
      </c>
      <c r="E9" s="9"/>
      <c r="F9" s="72">
        <v>40</v>
      </c>
      <c r="G9" s="13"/>
      <c r="H9" s="73">
        <v>40</v>
      </c>
      <c r="I9" s="13"/>
      <c r="J9" s="73">
        <v>40</v>
      </c>
    </row>
    <row r="10" spans="1:10" s="38" customFormat="1" x14ac:dyDescent="0.25">
      <c r="A10" s="59"/>
      <c r="C10" s="9"/>
      <c r="D10" s="9" t="s">
        <v>36</v>
      </c>
      <c r="E10" s="9"/>
      <c r="F10" s="72">
        <v>0</v>
      </c>
      <c r="G10" s="13"/>
      <c r="H10" s="73">
        <v>0</v>
      </c>
      <c r="I10" s="13"/>
      <c r="J10" s="73">
        <v>0</v>
      </c>
    </row>
    <row r="11" spans="1:10" s="38" customFormat="1" x14ac:dyDescent="0.25">
      <c r="A11" s="59"/>
      <c r="C11" s="9"/>
      <c r="D11" s="9" t="s">
        <v>37</v>
      </c>
      <c r="E11" s="9"/>
      <c r="F11" s="73">
        <v>0</v>
      </c>
      <c r="G11" s="13"/>
      <c r="H11" s="72">
        <v>0</v>
      </c>
      <c r="I11" s="13"/>
      <c r="J11" s="73">
        <v>0</v>
      </c>
    </row>
    <row r="12" spans="1:10" s="38" customFormat="1" x14ac:dyDescent="0.25">
      <c r="A12" s="59"/>
      <c r="C12" s="9"/>
      <c r="D12" s="9" t="s">
        <v>9</v>
      </c>
      <c r="E12" s="9"/>
      <c r="F12" s="24"/>
      <c r="G12" s="13"/>
      <c r="H12" s="14"/>
      <c r="I12" s="13"/>
      <c r="J12" s="24"/>
    </row>
    <row r="13" spans="1:10" x14ac:dyDescent="0.25">
      <c r="C13" s="8"/>
      <c r="D13" s="8"/>
      <c r="E13" s="9"/>
      <c r="F13" s="14"/>
      <c r="G13" s="13"/>
      <c r="H13" s="14"/>
      <c r="I13" s="13"/>
      <c r="J13" s="14"/>
    </row>
    <row r="14" spans="1:10" x14ac:dyDescent="0.25">
      <c r="C14" s="8" t="s">
        <v>7</v>
      </c>
      <c r="D14" s="8" t="s">
        <v>8</v>
      </c>
      <c r="E14" s="9"/>
      <c r="F14" s="15"/>
      <c r="G14" s="16"/>
      <c r="H14" s="15"/>
      <c r="I14" s="16"/>
      <c r="J14" s="15"/>
    </row>
    <row r="15" spans="1:10" s="38" customFormat="1" x14ac:dyDescent="0.25">
      <c r="A15" s="59"/>
      <c r="C15" s="9"/>
      <c r="D15" s="9" t="s">
        <v>38</v>
      </c>
      <c r="E15" s="9"/>
      <c r="F15" s="74">
        <v>1000</v>
      </c>
      <c r="G15" s="13"/>
      <c r="H15" s="75">
        <v>1000</v>
      </c>
      <c r="I15" s="13"/>
      <c r="J15" s="75">
        <v>1000</v>
      </c>
    </row>
    <row r="16" spans="1:10" s="38" customFormat="1" x14ac:dyDescent="0.25">
      <c r="A16" s="59"/>
      <c r="C16" s="9"/>
      <c r="D16" s="9" t="s">
        <v>39</v>
      </c>
      <c r="E16" s="9"/>
      <c r="F16" s="75">
        <v>600</v>
      </c>
      <c r="G16" s="13"/>
      <c r="H16" s="74">
        <v>600</v>
      </c>
      <c r="I16" s="13"/>
      <c r="J16" s="75">
        <v>600</v>
      </c>
    </row>
    <row r="17" spans="1:10" x14ac:dyDescent="0.25">
      <c r="C17" s="8"/>
      <c r="D17" s="8"/>
      <c r="E17" s="9"/>
      <c r="F17" s="17"/>
      <c r="G17" s="9"/>
      <c r="H17" s="17"/>
      <c r="I17" s="9"/>
      <c r="J17" s="17"/>
    </row>
    <row r="18" spans="1:10" s="25" customFormat="1" x14ac:dyDescent="0.25">
      <c r="A18" s="59"/>
      <c r="C18" s="8" t="s">
        <v>10</v>
      </c>
      <c r="D18" s="8" t="s">
        <v>57</v>
      </c>
      <c r="E18" s="9"/>
      <c r="F18" s="17"/>
      <c r="G18" s="9"/>
      <c r="H18" s="17"/>
      <c r="I18" s="9"/>
      <c r="J18" s="17"/>
    </row>
    <row r="19" spans="1:10" s="38" customFormat="1" x14ac:dyDescent="0.25">
      <c r="A19" s="59"/>
      <c r="C19" s="9"/>
      <c r="D19" s="9" t="s">
        <v>40</v>
      </c>
      <c r="E19" s="9"/>
      <c r="F19" s="61">
        <f>(F9+F10)*F15</f>
        <v>40000</v>
      </c>
      <c r="G19" s="9"/>
      <c r="H19" s="61">
        <f>(H9+H10)*H15</f>
        <v>40000</v>
      </c>
      <c r="I19" s="9"/>
      <c r="J19" s="61">
        <f>(J9+J10)*J15</f>
        <v>40000</v>
      </c>
    </row>
    <row r="20" spans="1:10" s="38" customFormat="1" x14ac:dyDescent="0.25">
      <c r="A20" s="59"/>
      <c r="C20" s="9"/>
      <c r="D20" s="9" t="s">
        <v>41</v>
      </c>
      <c r="E20" s="9"/>
      <c r="F20" s="62">
        <f>F11*F16</f>
        <v>0</v>
      </c>
      <c r="G20" s="9"/>
      <c r="H20" s="62">
        <f>H11*H16</f>
        <v>0</v>
      </c>
      <c r="I20" s="9"/>
      <c r="J20" s="62">
        <f>J11*J16</f>
        <v>0</v>
      </c>
    </row>
    <row r="21" spans="1:10" x14ac:dyDescent="0.25">
      <c r="C21" s="33"/>
      <c r="D21" s="33"/>
      <c r="E21" s="18"/>
      <c r="F21" s="18"/>
      <c r="G21" s="18"/>
      <c r="H21" s="18"/>
      <c r="I21" s="18"/>
      <c r="J21" s="18"/>
    </row>
    <row r="22" spans="1:10" x14ac:dyDescent="0.25">
      <c r="C22" s="8" t="s">
        <v>11</v>
      </c>
      <c r="D22" s="8" t="s">
        <v>42</v>
      </c>
      <c r="E22" s="9"/>
      <c r="F22" s="75">
        <v>0</v>
      </c>
      <c r="G22" s="13"/>
      <c r="H22" s="75">
        <v>0</v>
      </c>
      <c r="I22" s="13"/>
      <c r="J22" s="74">
        <v>0</v>
      </c>
    </row>
    <row r="23" spans="1:10" x14ac:dyDescent="0.25">
      <c r="C23" s="33"/>
      <c r="D23" s="33"/>
      <c r="E23" s="18"/>
      <c r="F23" s="18"/>
      <c r="G23" s="18"/>
      <c r="H23" s="18"/>
      <c r="I23" s="18"/>
      <c r="J23" s="18"/>
    </row>
    <row r="24" spans="1:10" x14ac:dyDescent="0.25">
      <c r="C24" s="8" t="s">
        <v>12</v>
      </c>
      <c r="D24" s="8" t="s">
        <v>43</v>
      </c>
      <c r="E24" s="9"/>
      <c r="F24" s="61">
        <f>F19+F20+F22</f>
        <v>40000</v>
      </c>
      <c r="G24" s="9"/>
      <c r="H24" s="61">
        <f>H19+H20+H22</f>
        <v>40000</v>
      </c>
      <c r="I24" s="9"/>
      <c r="J24" s="61">
        <f>J19+J20+J22</f>
        <v>40000</v>
      </c>
    </row>
    <row r="25" spans="1:10" x14ac:dyDescent="0.25">
      <c r="C25" s="8"/>
      <c r="D25" s="8"/>
      <c r="E25" s="9"/>
      <c r="F25" s="19"/>
      <c r="G25" s="13"/>
      <c r="H25" s="19"/>
      <c r="I25" s="13"/>
      <c r="J25" s="19"/>
    </row>
    <row r="26" spans="1:10" x14ac:dyDescent="0.25">
      <c r="C26" s="8" t="s">
        <v>73</v>
      </c>
      <c r="D26" s="8"/>
      <c r="E26" s="9"/>
      <c r="F26" s="9"/>
      <c r="G26" s="9"/>
      <c r="H26" s="9"/>
      <c r="I26" s="9"/>
      <c r="J26" s="9"/>
    </row>
    <row r="27" spans="1:10" x14ac:dyDescent="0.25">
      <c r="C27" s="8" t="s">
        <v>13</v>
      </c>
      <c r="D27" s="8" t="s">
        <v>72</v>
      </c>
      <c r="E27" s="9"/>
      <c r="F27" s="71">
        <v>41153</v>
      </c>
      <c r="G27" s="13"/>
      <c r="H27" s="71">
        <v>41183</v>
      </c>
      <c r="I27" s="13"/>
      <c r="J27" s="71">
        <v>41214</v>
      </c>
    </row>
    <row r="28" spans="1:10" s="38" customFormat="1" x14ac:dyDescent="0.25">
      <c r="A28" s="59"/>
      <c r="C28" s="9"/>
      <c r="D28" s="63" t="s">
        <v>76</v>
      </c>
      <c r="E28" s="9"/>
      <c r="F28" s="64">
        <f>F27-F8</f>
        <v>31</v>
      </c>
      <c r="G28" s="9"/>
      <c r="H28" s="64">
        <f>H27-H8</f>
        <v>61</v>
      </c>
      <c r="I28" s="9"/>
      <c r="J28" s="64">
        <f>J27-J8</f>
        <v>92</v>
      </c>
    </row>
    <row r="29" spans="1:10" x14ac:dyDescent="0.25">
      <c r="C29" s="8"/>
      <c r="D29" s="8"/>
      <c r="E29" s="9"/>
      <c r="F29" s="20"/>
      <c r="G29" s="9"/>
      <c r="H29" s="20"/>
      <c r="I29" s="9"/>
      <c r="J29" s="20"/>
    </row>
    <row r="30" spans="1:10" x14ac:dyDescent="0.25">
      <c r="C30" s="8" t="s">
        <v>14</v>
      </c>
      <c r="D30" s="8" t="s">
        <v>74</v>
      </c>
      <c r="E30" s="9"/>
      <c r="F30" s="17"/>
      <c r="G30" s="21"/>
      <c r="H30" s="17"/>
      <c r="I30" s="21"/>
      <c r="J30" s="17"/>
    </row>
    <row r="31" spans="1:10" s="38" customFormat="1" x14ac:dyDescent="0.25">
      <c r="A31" s="59"/>
      <c r="C31" s="9"/>
      <c r="D31" s="9" t="s">
        <v>35</v>
      </c>
      <c r="E31" s="9"/>
      <c r="F31" s="72">
        <v>40</v>
      </c>
      <c r="G31" s="13"/>
      <c r="H31" s="73">
        <v>40</v>
      </c>
      <c r="I31" s="13"/>
      <c r="J31" s="73">
        <v>40</v>
      </c>
    </row>
    <row r="32" spans="1:10" s="38" customFormat="1" x14ac:dyDescent="0.25">
      <c r="A32" s="59"/>
      <c r="C32" s="9"/>
      <c r="D32" s="9" t="s">
        <v>36</v>
      </c>
      <c r="E32" s="9"/>
      <c r="F32" s="72">
        <v>0</v>
      </c>
      <c r="G32" s="13"/>
      <c r="H32" s="73">
        <v>0</v>
      </c>
      <c r="I32" s="13"/>
      <c r="J32" s="73">
        <v>0</v>
      </c>
    </row>
    <row r="33" spans="1:10" s="38" customFormat="1" x14ac:dyDescent="0.25">
      <c r="A33" s="59"/>
      <c r="C33" s="9"/>
      <c r="D33" s="9" t="s">
        <v>37</v>
      </c>
      <c r="E33" s="9"/>
      <c r="F33" s="73">
        <v>0</v>
      </c>
      <c r="G33" s="13"/>
      <c r="H33" s="72">
        <v>0</v>
      </c>
      <c r="I33" s="13"/>
      <c r="J33" s="73">
        <v>0</v>
      </c>
    </row>
    <row r="34" spans="1:10" x14ac:dyDescent="0.25">
      <c r="C34" s="8"/>
      <c r="D34" s="8"/>
      <c r="E34" s="9"/>
      <c r="F34" s="14"/>
      <c r="G34" s="13"/>
      <c r="H34" s="14"/>
      <c r="I34" s="13"/>
      <c r="J34" s="14"/>
    </row>
    <row r="35" spans="1:10" x14ac:dyDescent="0.25">
      <c r="C35" s="8" t="s">
        <v>15</v>
      </c>
      <c r="D35" s="8" t="s">
        <v>16</v>
      </c>
      <c r="E35" s="9"/>
      <c r="F35" s="15"/>
      <c r="G35" s="16"/>
      <c r="H35" s="15"/>
      <c r="I35" s="16"/>
      <c r="J35" s="15"/>
    </row>
    <row r="36" spans="1:10" s="38" customFormat="1" x14ac:dyDescent="0.25">
      <c r="A36" s="59"/>
      <c r="C36" s="9"/>
      <c r="D36" s="9" t="s">
        <v>38</v>
      </c>
      <c r="E36" s="9"/>
      <c r="F36" s="74">
        <v>1200</v>
      </c>
      <c r="G36" s="13"/>
      <c r="H36" s="74">
        <v>1300</v>
      </c>
      <c r="I36" s="13"/>
      <c r="J36" s="74">
        <v>1400</v>
      </c>
    </row>
    <row r="37" spans="1:10" s="38" customFormat="1" x14ac:dyDescent="0.25">
      <c r="A37" s="59"/>
      <c r="C37" s="9"/>
      <c r="D37" s="9" t="s">
        <v>39</v>
      </c>
      <c r="E37" s="9"/>
      <c r="F37" s="75">
        <v>800</v>
      </c>
      <c r="G37" s="13"/>
      <c r="H37" s="75">
        <v>900</v>
      </c>
      <c r="I37" s="13"/>
      <c r="J37" s="75">
        <v>1000</v>
      </c>
    </row>
    <row r="38" spans="1:10" x14ac:dyDescent="0.25">
      <c r="C38" s="8"/>
      <c r="D38" s="8"/>
      <c r="E38" s="9"/>
      <c r="F38" s="15"/>
      <c r="G38" s="13"/>
      <c r="H38" s="15"/>
      <c r="I38" s="13"/>
      <c r="J38" s="15"/>
    </row>
    <row r="39" spans="1:10" x14ac:dyDescent="0.25">
      <c r="C39" s="28" t="s">
        <v>17</v>
      </c>
      <c r="D39" s="28" t="s">
        <v>57</v>
      </c>
      <c r="E39" s="27"/>
      <c r="F39" s="31"/>
      <c r="G39" s="42"/>
      <c r="H39" s="31"/>
      <c r="I39" s="32"/>
      <c r="J39" s="31"/>
    </row>
    <row r="40" spans="1:10" s="38" customFormat="1" ht="14.4" x14ac:dyDescent="0.3">
      <c r="A40" s="59"/>
      <c r="C40" s="65"/>
      <c r="D40" s="42" t="s">
        <v>44</v>
      </c>
      <c r="E40" s="42"/>
      <c r="F40" s="66">
        <f>(F31+F32)*F36</f>
        <v>48000</v>
      </c>
      <c r="G40" s="42"/>
      <c r="H40" s="66">
        <f>(H31+H32)*H36</f>
        <v>52000</v>
      </c>
      <c r="I40" s="32"/>
      <c r="J40" s="66">
        <f>(J31+J32)*J36</f>
        <v>56000</v>
      </c>
    </row>
    <row r="41" spans="1:10" s="38" customFormat="1" x14ac:dyDescent="0.25">
      <c r="A41" s="59"/>
      <c r="C41" s="42"/>
      <c r="D41" s="42" t="s">
        <v>83</v>
      </c>
      <c r="E41" s="42"/>
      <c r="F41" s="66">
        <f>F33*F37</f>
        <v>0</v>
      </c>
      <c r="G41" s="42"/>
      <c r="H41" s="66">
        <f>H33*H37</f>
        <v>0</v>
      </c>
      <c r="I41" s="32"/>
      <c r="J41" s="66">
        <f>J33*J37</f>
        <v>0</v>
      </c>
    </row>
    <row r="42" spans="1:10" x14ac:dyDescent="0.25">
      <c r="C42" s="28"/>
      <c r="D42" s="28"/>
      <c r="E42" s="27"/>
      <c r="F42" s="42"/>
      <c r="G42" s="42"/>
      <c r="H42" s="42"/>
      <c r="I42" s="32"/>
      <c r="J42" s="42"/>
    </row>
    <row r="43" spans="1:10" x14ac:dyDescent="0.25">
      <c r="C43" s="28" t="s">
        <v>18</v>
      </c>
      <c r="D43" s="28" t="s">
        <v>42</v>
      </c>
      <c r="E43" s="27"/>
      <c r="F43" s="76">
        <v>0</v>
      </c>
      <c r="G43" s="29"/>
      <c r="H43" s="76">
        <v>0</v>
      </c>
      <c r="I43" s="30"/>
      <c r="J43" s="76">
        <v>0</v>
      </c>
    </row>
    <row r="44" spans="1:10" x14ac:dyDescent="0.25">
      <c r="C44" s="8"/>
      <c r="D44" s="8"/>
      <c r="E44" s="9"/>
      <c r="F44" s="15"/>
      <c r="G44" s="13"/>
      <c r="H44" s="15"/>
      <c r="I44" s="13"/>
      <c r="J44" s="15"/>
    </row>
    <row r="45" spans="1:10" x14ac:dyDescent="0.25">
      <c r="C45" s="8" t="s">
        <v>19</v>
      </c>
      <c r="D45" s="8" t="s">
        <v>30</v>
      </c>
      <c r="E45" s="9"/>
      <c r="F45" s="68">
        <f>F40+F41+F43</f>
        <v>48000</v>
      </c>
      <c r="G45" s="22"/>
      <c r="H45" s="68">
        <f>H40+H41+H43</f>
        <v>52000</v>
      </c>
      <c r="I45" s="22"/>
      <c r="J45" s="68">
        <f>J40+J41+J43</f>
        <v>56000</v>
      </c>
    </row>
    <row r="46" spans="1:10" x14ac:dyDescent="0.25">
      <c r="C46" s="8"/>
      <c r="D46" s="8"/>
      <c r="E46" s="9"/>
      <c r="F46" s="15"/>
      <c r="G46" s="13"/>
      <c r="H46" s="15"/>
      <c r="I46" s="13"/>
      <c r="J46" s="15"/>
    </row>
    <row r="47" spans="1:10" x14ac:dyDescent="0.25">
      <c r="C47" s="8" t="s">
        <v>21</v>
      </c>
      <c r="D47" s="8" t="s">
        <v>45</v>
      </c>
      <c r="E47" s="9"/>
      <c r="F47" s="21"/>
      <c r="G47" s="21"/>
      <c r="H47" s="21"/>
      <c r="I47" s="21"/>
      <c r="J47" s="21"/>
    </row>
    <row r="48" spans="1:10" x14ac:dyDescent="0.25">
      <c r="C48" s="8"/>
      <c r="D48" s="8" t="s">
        <v>75</v>
      </c>
      <c r="E48" s="9"/>
      <c r="F48" s="21"/>
      <c r="G48" s="21"/>
      <c r="H48" s="21"/>
      <c r="I48" s="21"/>
      <c r="J48" s="21"/>
    </row>
    <row r="49" spans="1:12" s="38" customFormat="1" x14ac:dyDescent="0.25">
      <c r="A49" s="59"/>
      <c r="C49" s="9"/>
      <c r="D49" s="9" t="s">
        <v>46</v>
      </c>
      <c r="E49" s="10"/>
      <c r="F49" s="64">
        <f>F9+F10</f>
        <v>40</v>
      </c>
      <c r="G49" s="9"/>
      <c r="H49" s="64">
        <f>H9+H10</f>
        <v>40</v>
      </c>
      <c r="I49" s="9"/>
      <c r="J49" s="64">
        <f>J9+J10</f>
        <v>40</v>
      </c>
    </row>
    <row r="50" spans="1:12" s="38" customFormat="1" x14ac:dyDescent="0.25">
      <c r="A50" s="59"/>
      <c r="C50" s="9"/>
      <c r="D50" s="9" t="s">
        <v>47</v>
      </c>
      <c r="E50" s="9"/>
      <c r="F50" s="77">
        <v>2</v>
      </c>
      <c r="G50" s="13"/>
      <c r="H50" s="77">
        <v>2</v>
      </c>
      <c r="I50" s="13"/>
      <c r="J50" s="77">
        <v>2</v>
      </c>
    </row>
    <row r="51" spans="1:12" s="38" customFormat="1" x14ac:dyDescent="0.25">
      <c r="A51" s="59"/>
      <c r="C51" s="9"/>
      <c r="D51" s="9" t="s">
        <v>48</v>
      </c>
      <c r="E51" s="9"/>
      <c r="F51" s="77">
        <v>0.5</v>
      </c>
      <c r="G51" s="13"/>
      <c r="H51" s="77">
        <v>0.5</v>
      </c>
      <c r="I51" s="13"/>
      <c r="J51" s="77">
        <v>0.5</v>
      </c>
    </row>
    <row r="52" spans="1:12" s="38" customFormat="1" x14ac:dyDescent="0.25">
      <c r="A52" s="59"/>
      <c r="C52" s="9"/>
      <c r="D52" s="9" t="s">
        <v>49</v>
      </c>
      <c r="E52" s="9"/>
      <c r="F52" s="75">
        <v>0</v>
      </c>
      <c r="G52" s="13"/>
      <c r="H52" s="75">
        <v>0</v>
      </c>
      <c r="I52" s="13"/>
      <c r="J52" s="74">
        <v>0</v>
      </c>
    </row>
    <row r="53" spans="1:12" x14ac:dyDescent="0.25">
      <c r="C53" s="8" t="s">
        <v>22</v>
      </c>
      <c r="D53" s="8" t="s">
        <v>20</v>
      </c>
      <c r="E53" s="9"/>
      <c r="F53" s="61">
        <f>(F28*F49*(F50+F51))+F52</f>
        <v>3100</v>
      </c>
      <c r="G53" s="9"/>
      <c r="H53" s="61">
        <f>(H28*H49*(H50+H51))+H52</f>
        <v>6100</v>
      </c>
      <c r="I53" s="9"/>
      <c r="J53" s="61">
        <f>(J28*J49*(J50+J51))+J52</f>
        <v>9200</v>
      </c>
    </row>
    <row r="54" spans="1:12" x14ac:dyDescent="0.25">
      <c r="C54" s="8" t="s">
        <v>23</v>
      </c>
      <c r="D54" s="8" t="s">
        <v>50</v>
      </c>
      <c r="E54" s="9"/>
      <c r="F54" s="78">
        <v>0.05</v>
      </c>
      <c r="G54" s="13"/>
      <c r="H54" s="78">
        <v>0.05</v>
      </c>
      <c r="I54" s="13"/>
      <c r="J54" s="78">
        <v>0.05</v>
      </c>
    </row>
    <row r="55" spans="1:12" x14ac:dyDescent="0.25">
      <c r="C55" s="8" t="s">
        <v>24</v>
      </c>
      <c r="D55" s="8" t="s">
        <v>51</v>
      </c>
      <c r="E55" s="9"/>
      <c r="F55" s="61">
        <f>(F24*F54*(F28/365))</f>
        <v>169.86301369863014</v>
      </c>
      <c r="G55" s="9"/>
      <c r="H55" s="61">
        <f>(H24*H54*(H28/365))</f>
        <v>334.24657534246575</v>
      </c>
      <c r="I55" s="9"/>
      <c r="J55" s="61">
        <f>(J24*J54*(J28/365))</f>
        <v>504.10958904109594</v>
      </c>
    </row>
    <row r="56" spans="1:12" x14ac:dyDescent="0.25">
      <c r="C56" s="8" t="s">
        <v>25</v>
      </c>
      <c r="D56" s="8" t="s">
        <v>52</v>
      </c>
      <c r="E56" s="9"/>
      <c r="F56" s="74">
        <v>0</v>
      </c>
      <c r="G56" s="13"/>
      <c r="H56" s="74">
        <v>0</v>
      </c>
      <c r="I56" s="13"/>
      <c r="J56" s="75">
        <v>0</v>
      </c>
    </row>
    <row r="57" spans="1:12" x14ac:dyDescent="0.25">
      <c r="B57" s="26"/>
      <c r="C57" s="8" t="s">
        <v>26</v>
      </c>
      <c r="D57" s="8" t="s">
        <v>53</v>
      </c>
      <c r="E57" s="9"/>
      <c r="F57" s="21"/>
      <c r="G57" s="21"/>
      <c r="H57" s="21"/>
      <c r="I57" s="21"/>
      <c r="J57" s="21"/>
    </row>
    <row r="58" spans="1:12" x14ac:dyDescent="0.25">
      <c r="B58" s="26"/>
      <c r="C58" s="8"/>
      <c r="D58" s="82" t="s">
        <v>31</v>
      </c>
      <c r="E58" s="9"/>
      <c r="F58" s="61">
        <f>F24+F53+F55+F56</f>
        <v>43269.863013698632</v>
      </c>
      <c r="G58" s="9"/>
      <c r="H58" s="61">
        <f>H24+H53+H55+H56</f>
        <v>46434.246575342462</v>
      </c>
      <c r="I58" s="9"/>
      <c r="J58" s="61">
        <f>J24+J53+J55+J56</f>
        <v>49704.109589041094</v>
      </c>
    </row>
    <row r="59" spans="1:12" x14ac:dyDescent="0.25">
      <c r="C59" s="8" t="s">
        <v>27</v>
      </c>
      <c r="D59" s="8" t="s">
        <v>70</v>
      </c>
      <c r="E59" s="9"/>
      <c r="F59" s="23"/>
      <c r="G59" s="9"/>
      <c r="H59" s="23"/>
      <c r="I59" s="9"/>
      <c r="J59" s="23"/>
    </row>
    <row r="60" spans="1:12" x14ac:dyDescent="0.25">
      <c r="C60" s="8"/>
      <c r="D60" s="8" t="s">
        <v>54</v>
      </c>
      <c r="E60" s="9"/>
      <c r="F60" s="61">
        <f>F58/(F9+F10)</f>
        <v>1081.7465753424658</v>
      </c>
      <c r="G60" s="9"/>
      <c r="H60" s="61">
        <f>H58/(H9+H10)</f>
        <v>1160.8561643835615</v>
      </c>
      <c r="I60" s="9"/>
      <c r="J60" s="61">
        <f>J58/(J9+J10)</f>
        <v>1242.6027397260273</v>
      </c>
    </row>
    <row r="61" spans="1:12" x14ac:dyDescent="0.25">
      <c r="C61" s="8" t="s">
        <v>28</v>
      </c>
      <c r="D61" s="8" t="s">
        <v>55</v>
      </c>
      <c r="E61" s="9"/>
      <c r="F61" s="61">
        <f>F60-F15</f>
        <v>81.746575342465803</v>
      </c>
      <c r="G61" s="9"/>
      <c r="H61" s="61">
        <f>H60-H15</f>
        <v>160.85616438356146</v>
      </c>
      <c r="I61" s="9"/>
      <c r="J61" s="61">
        <f>J60-J15</f>
        <v>242.60273972602727</v>
      </c>
    </row>
    <row r="62" spans="1:12" x14ac:dyDescent="0.25">
      <c r="C62" s="8" t="s">
        <v>29</v>
      </c>
      <c r="D62" s="8" t="s">
        <v>56</v>
      </c>
      <c r="E62" s="9"/>
      <c r="F62" s="61">
        <f>F36-F15</f>
        <v>200</v>
      </c>
      <c r="G62" s="9"/>
      <c r="H62" s="61">
        <f>H36-H15</f>
        <v>300</v>
      </c>
      <c r="I62" s="9"/>
      <c r="J62" s="61">
        <f>J36-J15</f>
        <v>400</v>
      </c>
    </row>
    <row r="63" spans="1:12" x14ac:dyDescent="0.25">
      <c r="C63" s="8"/>
      <c r="D63" s="8"/>
      <c r="E63" s="9"/>
      <c r="F63" s="11"/>
      <c r="G63" s="9"/>
      <c r="H63" s="11"/>
      <c r="I63" s="9"/>
      <c r="J63" s="12"/>
    </row>
    <row r="64" spans="1:12" x14ac:dyDescent="0.25">
      <c r="C64" s="47" t="s">
        <v>84</v>
      </c>
      <c r="D64" s="47"/>
      <c r="E64" s="47"/>
      <c r="F64" s="47"/>
      <c r="G64" s="47"/>
      <c r="H64" s="47"/>
      <c r="I64" s="47"/>
      <c r="J64" s="47"/>
      <c r="K64" s="25"/>
      <c r="L64" s="25"/>
    </row>
    <row r="65" spans="3:12" x14ac:dyDescent="0.25">
      <c r="C65" s="47"/>
      <c r="D65" s="47"/>
      <c r="E65" s="47"/>
      <c r="F65" s="47"/>
      <c r="G65" s="47"/>
      <c r="H65" s="47"/>
      <c r="I65" s="47"/>
      <c r="J65" s="47"/>
      <c r="K65" s="25"/>
      <c r="L65" s="25"/>
    </row>
    <row r="66" spans="3:12" x14ac:dyDescent="0.25">
      <c r="C66" s="47"/>
      <c r="D66" s="47"/>
      <c r="E66" s="47"/>
      <c r="F66" s="47"/>
      <c r="G66" s="47"/>
      <c r="H66" s="47"/>
      <c r="I66" s="47"/>
      <c r="J66" s="47"/>
      <c r="K66" s="25"/>
      <c r="L66" s="25"/>
    </row>
    <row r="67" spans="3:12" x14ac:dyDescent="0.25">
      <c r="C67" s="9"/>
      <c r="D67" s="9"/>
      <c r="E67" s="9"/>
      <c r="F67" s="11"/>
      <c r="G67" s="9"/>
      <c r="H67" s="11"/>
      <c r="I67" s="9"/>
      <c r="J67" s="12"/>
      <c r="K67" s="25"/>
      <c r="L67" s="25"/>
    </row>
    <row r="68" spans="3:12" x14ac:dyDescent="0.25">
      <c r="C68" s="35" t="s">
        <v>33</v>
      </c>
      <c r="D68" s="6"/>
      <c r="E68" s="5"/>
      <c r="F68" s="69"/>
      <c r="G68" s="69"/>
      <c r="H68" s="69"/>
      <c r="I68" s="69"/>
      <c r="J68" s="69"/>
      <c r="K68" s="5"/>
    </row>
    <row r="69" spans="3:12" ht="14.4" x14ac:dyDescent="0.3">
      <c r="C69" s="81" t="s">
        <v>5</v>
      </c>
      <c r="D69" s="81"/>
      <c r="E69" s="2"/>
      <c r="F69" s="70"/>
      <c r="G69" s="70"/>
      <c r="H69" s="70"/>
      <c r="I69" s="70"/>
      <c r="J69" s="70"/>
      <c r="K69" s="2"/>
    </row>
    <row r="70" spans="3:12" x14ac:dyDescent="0.25">
      <c r="C70" s="4" t="s">
        <v>1</v>
      </c>
      <c r="D70" s="4"/>
      <c r="E70" s="2"/>
      <c r="F70" s="70"/>
      <c r="G70" s="70"/>
      <c r="H70" s="70"/>
      <c r="I70" s="70"/>
      <c r="J70" s="70"/>
      <c r="K70" s="2"/>
    </row>
    <row r="71" spans="3:12" x14ac:dyDescent="0.25">
      <c r="D71" s="3">
        <f ca="1">TODAY()</f>
        <v>41129</v>
      </c>
      <c r="E71" s="2"/>
      <c r="F71" s="70"/>
      <c r="G71" s="70"/>
      <c r="H71" s="70"/>
      <c r="I71" s="70"/>
      <c r="J71" s="70"/>
      <c r="K71" s="2"/>
    </row>
    <row r="72" spans="3:12" x14ac:dyDescent="0.25">
      <c r="C72" s="3"/>
      <c r="D72" s="3"/>
      <c r="E72" s="2"/>
      <c r="F72" s="70"/>
      <c r="G72" s="70"/>
      <c r="H72" s="70"/>
      <c r="I72" s="70"/>
      <c r="J72" s="70"/>
      <c r="K72" s="2"/>
    </row>
    <row r="73" spans="3:12" x14ac:dyDescent="0.25">
      <c r="C73" s="2" t="s">
        <v>2</v>
      </c>
      <c r="D73" s="2"/>
      <c r="E73" s="2"/>
      <c r="F73" s="70"/>
      <c r="G73" s="70"/>
      <c r="H73" s="70"/>
      <c r="I73" s="70"/>
      <c r="J73" s="70"/>
      <c r="K73" s="2"/>
    </row>
  </sheetData>
  <sheetProtection password="C71D" sheet="1" objects="1" scenarios="1"/>
  <mergeCells count="3">
    <mergeCell ref="C64:J66"/>
    <mergeCell ref="C5:D5"/>
    <mergeCell ref="C69:D69"/>
  </mergeCells>
  <hyperlinks>
    <hyperlink ref="C69:D69" r:id="rId1" display="Contact: Lee Schulz"/>
  </hyperlinks>
  <pageMargins left="0.7" right="0.7" top="0.75" bottom="0.75" header="0.3" footer="0.3"/>
  <pageSetup scale="62" orientation="portrait" r:id="rId2"/>
  <colBreaks count="1" manualBreakCount="1">
    <brk id="10" max="77" man="1"/>
  </colBreaks>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K78"/>
  <sheetViews>
    <sheetView showGridLines="0" zoomScaleNormal="100" workbookViewId="0"/>
  </sheetViews>
  <sheetFormatPr defaultColWidth="9.109375" defaultRowHeight="13.8" x14ac:dyDescent="0.25"/>
  <cols>
    <col min="1" max="1" width="1.6640625" style="59" customWidth="1"/>
    <col min="2" max="2" width="1.6640625" style="38" customWidth="1"/>
    <col min="3" max="3" width="4" style="38" customWidth="1"/>
    <col min="4" max="4" width="60.6640625" style="38" customWidth="1"/>
    <col min="5" max="5" width="9.109375" style="38" customWidth="1"/>
    <col min="6" max="6" width="13.6640625" style="38" customWidth="1"/>
    <col min="7" max="7" width="1.6640625" style="38" customWidth="1"/>
    <col min="8" max="8" width="13.6640625" style="38" customWidth="1"/>
    <col min="9" max="9" width="1.6640625" style="38" customWidth="1"/>
    <col min="10" max="10" width="13.6640625" style="38" customWidth="1"/>
    <col min="11" max="16384" width="9.109375" style="38"/>
  </cols>
  <sheetData>
    <row r="1" spans="1:10" s="48" customFormat="1" ht="18.75" customHeight="1" thickBot="1" x14ac:dyDescent="0.35">
      <c r="C1" s="48" t="s">
        <v>32</v>
      </c>
      <c r="F1" s="67"/>
      <c r="G1" s="67"/>
      <c r="H1" s="67"/>
      <c r="I1" s="67"/>
      <c r="J1" s="67"/>
    </row>
    <row r="2" spans="1:10" s="53" customFormat="1" ht="14.4" thickTop="1" x14ac:dyDescent="0.25">
      <c r="A2" s="49"/>
      <c r="B2" s="50"/>
      <c r="C2" s="51" t="s">
        <v>77</v>
      </c>
      <c r="D2" s="52"/>
    </row>
    <row r="4" spans="1:10" x14ac:dyDescent="0.25">
      <c r="C4" s="44" t="s">
        <v>4</v>
      </c>
    </row>
    <row r="5" spans="1:10" x14ac:dyDescent="0.25">
      <c r="C5" s="79" t="s">
        <v>0</v>
      </c>
      <c r="D5" s="80"/>
    </row>
    <row r="6" spans="1:10" x14ac:dyDescent="0.25">
      <c r="C6" s="43"/>
      <c r="D6" s="43"/>
    </row>
    <row r="7" spans="1:10" x14ac:dyDescent="0.25">
      <c r="C7" s="8" t="s">
        <v>34</v>
      </c>
      <c r="D7" s="8"/>
      <c r="E7" s="9"/>
      <c r="F7" s="9"/>
      <c r="G7" s="9"/>
      <c r="H7" s="9"/>
      <c r="I7" s="9"/>
      <c r="J7" s="9"/>
    </row>
    <row r="8" spans="1:10" x14ac:dyDescent="0.25">
      <c r="C8" s="8" t="s">
        <v>6</v>
      </c>
      <c r="D8" s="8" t="s">
        <v>71</v>
      </c>
      <c r="E8" s="9"/>
      <c r="F8" s="71"/>
      <c r="G8" s="13"/>
      <c r="H8" s="71"/>
      <c r="I8" s="13"/>
      <c r="J8" s="71"/>
    </row>
    <row r="9" spans="1:10" s="38" customFormat="1" x14ac:dyDescent="0.25">
      <c r="A9" s="59"/>
      <c r="C9" s="9"/>
      <c r="D9" s="9" t="s">
        <v>35</v>
      </c>
      <c r="E9" s="9"/>
      <c r="F9" s="72"/>
      <c r="G9" s="13"/>
      <c r="H9" s="73"/>
      <c r="I9" s="13"/>
      <c r="J9" s="73"/>
    </row>
    <row r="10" spans="1:10" s="38" customFormat="1" x14ac:dyDescent="0.25">
      <c r="A10" s="59"/>
      <c r="C10" s="9"/>
      <c r="D10" s="9" t="s">
        <v>36</v>
      </c>
      <c r="E10" s="9"/>
      <c r="F10" s="72"/>
      <c r="G10" s="13"/>
      <c r="H10" s="73"/>
      <c r="I10" s="13"/>
      <c r="J10" s="73"/>
    </row>
    <row r="11" spans="1:10" s="38" customFormat="1" x14ac:dyDescent="0.25">
      <c r="A11" s="59"/>
      <c r="C11" s="9"/>
      <c r="D11" s="9" t="s">
        <v>37</v>
      </c>
      <c r="E11" s="9"/>
      <c r="F11" s="73"/>
      <c r="G11" s="13"/>
      <c r="H11" s="72"/>
      <c r="I11" s="13"/>
      <c r="J11" s="73"/>
    </row>
    <row r="12" spans="1:10" s="38" customFormat="1" x14ac:dyDescent="0.25">
      <c r="A12" s="59"/>
      <c r="C12" s="9"/>
      <c r="D12" s="9" t="s">
        <v>9</v>
      </c>
      <c r="E12" s="9"/>
      <c r="F12" s="24"/>
      <c r="G12" s="13"/>
      <c r="H12" s="14"/>
      <c r="I12" s="13"/>
      <c r="J12" s="24"/>
    </row>
    <row r="13" spans="1:10" x14ac:dyDescent="0.25">
      <c r="C13" s="8"/>
      <c r="D13" s="8"/>
      <c r="E13" s="9"/>
      <c r="F13" s="14"/>
      <c r="G13" s="13"/>
      <c r="H13" s="14"/>
      <c r="I13" s="13"/>
      <c r="J13" s="14"/>
    </row>
    <row r="14" spans="1:10" x14ac:dyDescent="0.25">
      <c r="C14" s="8" t="s">
        <v>7</v>
      </c>
      <c r="D14" s="8" t="s">
        <v>8</v>
      </c>
      <c r="E14" s="9"/>
      <c r="F14" s="15"/>
      <c r="G14" s="16"/>
      <c r="H14" s="15"/>
      <c r="I14" s="16"/>
      <c r="J14" s="15"/>
    </row>
    <row r="15" spans="1:10" s="38" customFormat="1" x14ac:dyDescent="0.25">
      <c r="A15" s="59"/>
      <c r="C15" s="9"/>
      <c r="D15" s="9" t="s">
        <v>38</v>
      </c>
      <c r="E15" s="9"/>
      <c r="F15" s="74"/>
      <c r="G15" s="13"/>
      <c r="H15" s="75"/>
      <c r="I15" s="13"/>
      <c r="J15" s="75"/>
    </row>
    <row r="16" spans="1:10" s="38" customFormat="1" x14ac:dyDescent="0.25">
      <c r="A16" s="59"/>
      <c r="C16" s="9"/>
      <c r="D16" s="9" t="s">
        <v>39</v>
      </c>
      <c r="E16" s="9"/>
      <c r="F16" s="75"/>
      <c r="G16" s="13"/>
      <c r="H16" s="74"/>
      <c r="I16" s="13"/>
      <c r="J16" s="75"/>
    </row>
    <row r="17" spans="1:10" x14ac:dyDescent="0.25">
      <c r="C17" s="8"/>
      <c r="D17" s="8"/>
      <c r="E17" s="9"/>
      <c r="F17" s="17"/>
      <c r="G17" s="9"/>
      <c r="H17" s="17"/>
      <c r="I17" s="9"/>
      <c r="J17" s="17"/>
    </row>
    <row r="18" spans="1:10" s="38" customFormat="1" x14ac:dyDescent="0.25">
      <c r="A18" s="59"/>
      <c r="C18" s="8" t="s">
        <v>10</v>
      </c>
      <c r="D18" s="8" t="s">
        <v>57</v>
      </c>
      <c r="E18" s="9"/>
      <c r="F18" s="17"/>
      <c r="G18" s="9"/>
      <c r="H18" s="17"/>
      <c r="I18" s="9"/>
      <c r="J18" s="17"/>
    </row>
    <row r="19" spans="1:10" s="38" customFormat="1" x14ac:dyDescent="0.25">
      <c r="A19" s="59"/>
      <c r="C19" s="9"/>
      <c r="D19" s="9" t="s">
        <v>40</v>
      </c>
      <c r="E19" s="9"/>
      <c r="F19" s="61">
        <f>(F9+F10)*F15</f>
        <v>0</v>
      </c>
      <c r="G19" s="9"/>
      <c r="H19" s="61">
        <f>(H9+H10)*H15</f>
        <v>0</v>
      </c>
      <c r="I19" s="9"/>
      <c r="J19" s="61">
        <f>(J9+J10)*J15</f>
        <v>0</v>
      </c>
    </row>
    <row r="20" spans="1:10" s="38" customFormat="1" x14ac:dyDescent="0.25">
      <c r="A20" s="59"/>
      <c r="C20" s="9"/>
      <c r="D20" s="9" t="s">
        <v>41</v>
      </c>
      <c r="E20" s="9"/>
      <c r="F20" s="62">
        <f>F11*F16</f>
        <v>0</v>
      </c>
      <c r="G20" s="9"/>
      <c r="H20" s="62">
        <f>H11*H16</f>
        <v>0</v>
      </c>
      <c r="I20" s="9"/>
      <c r="J20" s="62">
        <f>J11*J16</f>
        <v>0</v>
      </c>
    </row>
    <row r="21" spans="1:10" x14ac:dyDescent="0.25">
      <c r="C21" s="33"/>
      <c r="D21" s="33"/>
      <c r="E21" s="18"/>
      <c r="F21" s="18"/>
      <c r="G21" s="18"/>
      <c r="H21" s="18"/>
      <c r="I21" s="18"/>
      <c r="J21" s="18"/>
    </row>
    <row r="22" spans="1:10" x14ac:dyDescent="0.25">
      <c r="C22" s="8" t="s">
        <v>11</v>
      </c>
      <c r="D22" s="8" t="s">
        <v>42</v>
      </c>
      <c r="E22" s="9"/>
      <c r="F22" s="75"/>
      <c r="G22" s="13"/>
      <c r="H22" s="75"/>
      <c r="I22" s="13"/>
      <c r="J22" s="74"/>
    </row>
    <row r="23" spans="1:10" x14ac:dyDescent="0.25">
      <c r="C23" s="33"/>
      <c r="D23" s="33"/>
      <c r="E23" s="18"/>
      <c r="F23" s="18"/>
      <c r="G23" s="18"/>
      <c r="H23" s="18"/>
      <c r="I23" s="18"/>
      <c r="J23" s="18"/>
    </row>
    <row r="24" spans="1:10" x14ac:dyDescent="0.25">
      <c r="C24" s="8" t="s">
        <v>12</v>
      </c>
      <c r="D24" s="8" t="s">
        <v>43</v>
      </c>
      <c r="E24" s="9"/>
      <c r="F24" s="61">
        <f>F19+F20+F22</f>
        <v>0</v>
      </c>
      <c r="G24" s="9"/>
      <c r="H24" s="61">
        <f>H19+H20+H22</f>
        <v>0</v>
      </c>
      <c r="I24" s="9"/>
      <c r="J24" s="61">
        <f>J19+J20+J22</f>
        <v>0</v>
      </c>
    </row>
    <row r="25" spans="1:10" x14ac:dyDescent="0.25">
      <c r="C25" s="8"/>
      <c r="D25" s="8"/>
      <c r="E25" s="9"/>
      <c r="F25" s="19"/>
      <c r="G25" s="13"/>
      <c r="H25" s="19"/>
      <c r="I25" s="13"/>
      <c r="J25" s="19"/>
    </row>
    <row r="26" spans="1:10" x14ac:dyDescent="0.25">
      <c r="C26" s="8" t="s">
        <v>73</v>
      </c>
      <c r="D26" s="8"/>
      <c r="E26" s="9"/>
      <c r="F26" s="9"/>
      <c r="G26" s="9"/>
      <c r="H26" s="9"/>
      <c r="I26" s="9"/>
      <c r="J26" s="9"/>
    </row>
    <row r="27" spans="1:10" x14ac:dyDescent="0.25">
      <c r="C27" s="8" t="s">
        <v>13</v>
      </c>
      <c r="D27" s="8" t="s">
        <v>72</v>
      </c>
      <c r="E27" s="9"/>
      <c r="F27" s="71"/>
      <c r="G27" s="13"/>
      <c r="H27" s="71"/>
      <c r="I27" s="13"/>
      <c r="J27" s="71"/>
    </row>
    <row r="28" spans="1:10" s="38" customFormat="1" x14ac:dyDescent="0.25">
      <c r="A28" s="59"/>
      <c r="C28" s="9"/>
      <c r="D28" s="63" t="s">
        <v>76</v>
      </c>
      <c r="E28" s="9"/>
      <c r="F28" s="64">
        <f>F27-F8</f>
        <v>0</v>
      </c>
      <c r="G28" s="9"/>
      <c r="H28" s="64">
        <f>H27-H8</f>
        <v>0</v>
      </c>
      <c r="I28" s="9"/>
      <c r="J28" s="64">
        <f>J27-J8</f>
        <v>0</v>
      </c>
    </row>
    <row r="29" spans="1:10" x14ac:dyDescent="0.25">
      <c r="C29" s="8"/>
      <c r="D29" s="8"/>
      <c r="E29" s="9"/>
      <c r="F29" s="20"/>
      <c r="G29" s="9"/>
      <c r="H29" s="20"/>
      <c r="I29" s="9"/>
      <c r="J29" s="20"/>
    </row>
    <row r="30" spans="1:10" x14ac:dyDescent="0.25">
      <c r="C30" s="8" t="s">
        <v>14</v>
      </c>
      <c r="D30" s="8" t="s">
        <v>74</v>
      </c>
      <c r="E30" s="9"/>
      <c r="F30" s="17"/>
      <c r="G30" s="21"/>
      <c r="H30" s="17"/>
      <c r="I30" s="21"/>
      <c r="J30" s="17"/>
    </row>
    <row r="31" spans="1:10" s="38" customFormat="1" x14ac:dyDescent="0.25">
      <c r="A31" s="59"/>
      <c r="C31" s="9"/>
      <c r="D31" s="9" t="s">
        <v>35</v>
      </c>
      <c r="E31" s="9"/>
      <c r="F31" s="72"/>
      <c r="G31" s="13"/>
      <c r="H31" s="73"/>
      <c r="I31" s="13"/>
      <c r="J31" s="73"/>
    </row>
    <row r="32" spans="1:10" s="38" customFormat="1" x14ac:dyDescent="0.25">
      <c r="A32" s="59"/>
      <c r="C32" s="9"/>
      <c r="D32" s="9" t="s">
        <v>36</v>
      </c>
      <c r="E32" s="9"/>
      <c r="F32" s="72"/>
      <c r="G32" s="13"/>
      <c r="H32" s="73"/>
      <c r="I32" s="13"/>
      <c r="J32" s="73"/>
    </row>
    <row r="33" spans="1:10" s="38" customFormat="1" x14ac:dyDescent="0.25">
      <c r="A33" s="59"/>
      <c r="C33" s="9"/>
      <c r="D33" s="9" t="s">
        <v>37</v>
      </c>
      <c r="E33" s="9"/>
      <c r="F33" s="73"/>
      <c r="G33" s="13"/>
      <c r="H33" s="72"/>
      <c r="I33" s="13"/>
      <c r="J33" s="73"/>
    </row>
    <row r="34" spans="1:10" x14ac:dyDescent="0.25">
      <c r="C34" s="8"/>
      <c r="D34" s="8"/>
      <c r="E34" s="9"/>
      <c r="F34" s="14"/>
      <c r="G34" s="13"/>
      <c r="H34" s="14"/>
      <c r="I34" s="13"/>
      <c r="J34" s="14"/>
    </row>
    <row r="35" spans="1:10" x14ac:dyDescent="0.25">
      <c r="C35" s="8" t="s">
        <v>15</v>
      </c>
      <c r="D35" s="8" t="s">
        <v>16</v>
      </c>
      <c r="E35" s="9"/>
      <c r="F35" s="15"/>
      <c r="G35" s="16"/>
      <c r="H35" s="15"/>
      <c r="I35" s="16"/>
      <c r="J35" s="15"/>
    </row>
    <row r="36" spans="1:10" s="38" customFormat="1" x14ac:dyDescent="0.25">
      <c r="A36" s="59"/>
      <c r="C36" s="9"/>
      <c r="D36" s="9" t="s">
        <v>38</v>
      </c>
      <c r="E36" s="9"/>
      <c r="F36" s="74"/>
      <c r="G36" s="13"/>
      <c r="H36" s="74"/>
      <c r="I36" s="13"/>
      <c r="J36" s="74"/>
    </row>
    <row r="37" spans="1:10" s="38" customFormat="1" x14ac:dyDescent="0.25">
      <c r="A37" s="59"/>
      <c r="C37" s="9"/>
      <c r="D37" s="9" t="s">
        <v>39</v>
      </c>
      <c r="E37" s="9"/>
      <c r="F37" s="75"/>
      <c r="G37" s="13"/>
      <c r="H37" s="75"/>
      <c r="I37" s="13"/>
      <c r="J37" s="75"/>
    </row>
    <row r="38" spans="1:10" x14ac:dyDescent="0.25">
      <c r="C38" s="8"/>
      <c r="D38" s="8"/>
      <c r="E38" s="9"/>
      <c r="F38" s="15"/>
      <c r="G38" s="13"/>
      <c r="H38" s="15"/>
      <c r="I38" s="13"/>
      <c r="J38" s="15"/>
    </row>
    <row r="39" spans="1:10" x14ac:dyDescent="0.25">
      <c r="C39" s="41" t="s">
        <v>17</v>
      </c>
      <c r="D39" s="41" t="s">
        <v>57</v>
      </c>
      <c r="E39" s="40"/>
      <c r="F39" s="31"/>
      <c r="G39" s="42"/>
      <c r="H39" s="31"/>
      <c r="I39" s="32"/>
      <c r="J39" s="31"/>
    </row>
    <row r="40" spans="1:10" s="38" customFormat="1" ht="14.4" x14ac:dyDescent="0.3">
      <c r="A40" s="59"/>
      <c r="C40" s="65"/>
      <c r="D40" s="42" t="s">
        <v>44</v>
      </c>
      <c r="E40" s="42"/>
      <c r="F40" s="66">
        <f>(F31+F32)*F36</f>
        <v>0</v>
      </c>
      <c r="G40" s="42"/>
      <c r="H40" s="66">
        <f>(H31+H32)*H36</f>
        <v>0</v>
      </c>
      <c r="I40" s="32"/>
      <c r="J40" s="66">
        <f>(J31+J32)*J36</f>
        <v>0</v>
      </c>
    </row>
    <row r="41" spans="1:10" s="38" customFormat="1" x14ac:dyDescent="0.25">
      <c r="A41" s="59"/>
      <c r="C41" s="42"/>
      <c r="D41" s="42" t="s">
        <v>83</v>
      </c>
      <c r="E41" s="42"/>
      <c r="F41" s="66">
        <f>F33*F37</f>
        <v>0</v>
      </c>
      <c r="G41" s="42"/>
      <c r="H41" s="66">
        <f>H33*H37</f>
        <v>0</v>
      </c>
      <c r="I41" s="32"/>
      <c r="J41" s="66">
        <f>J33*J37</f>
        <v>0</v>
      </c>
    </row>
    <row r="42" spans="1:10" x14ac:dyDescent="0.25">
      <c r="C42" s="41"/>
      <c r="D42" s="41"/>
      <c r="E42" s="40"/>
      <c r="F42" s="42"/>
      <c r="G42" s="42"/>
      <c r="H42" s="42"/>
      <c r="I42" s="32"/>
      <c r="J42" s="42"/>
    </row>
    <row r="43" spans="1:10" x14ac:dyDescent="0.25">
      <c r="C43" s="41" t="s">
        <v>18</v>
      </c>
      <c r="D43" s="41" t="s">
        <v>42</v>
      </c>
      <c r="E43" s="40"/>
      <c r="F43" s="76"/>
      <c r="G43" s="29"/>
      <c r="H43" s="76"/>
      <c r="I43" s="30"/>
      <c r="J43" s="76"/>
    </row>
    <row r="44" spans="1:10" x14ac:dyDescent="0.25">
      <c r="C44" s="8"/>
      <c r="D44" s="8"/>
      <c r="E44" s="9"/>
      <c r="F44" s="15"/>
      <c r="G44" s="13"/>
      <c r="H44" s="15"/>
      <c r="I44" s="13"/>
      <c r="J44" s="15"/>
    </row>
    <row r="45" spans="1:10" x14ac:dyDescent="0.25">
      <c r="C45" s="8" t="s">
        <v>19</v>
      </c>
      <c r="D45" s="8" t="s">
        <v>30</v>
      </c>
      <c r="E45" s="9"/>
      <c r="F45" s="68">
        <f>F40+F41+F43</f>
        <v>0</v>
      </c>
      <c r="G45" s="22"/>
      <c r="H45" s="68">
        <f>H40+H41+H43</f>
        <v>0</v>
      </c>
      <c r="I45" s="22"/>
      <c r="J45" s="68">
        <f>J40+J41+J43</f>
        <v>0</v>
      </c>
    </row>
    <row r="46" spans="1:10" x14ac:dyDescent="0.25">
      <c r="C46" s="8"/>
      <c r="D46" s="8"/>
      <c r="E46" s="9"/>
      <c r="F46" s="15"/>
      <c r="G46" s="13"/>
      <c r="H46" s="15"/>
      <c r="I46" s="13"/>
      <c r="J46" s="15"/>
    </row>
    <row r="47" spans="1:10" x14ac:dyDescent="0.25">
      <c r="C47" s="8" t="s">
        <v>21</v>
      </c>
      <c r="D47" s="8" t="s">
        <v>45</v>
      </c>
      <c r="E47" s="9"/>
      <c r="F47" s="21"/>
      <c r="G47" s="21"/>
      <c r="H47" s="21"/>
      <c r="I47" s="21"/>
      <c r="J47" s="21"/>
    </row>
    <row r="48" spans="1:10" x14ac:dyDescent="0.25">
      <c r="C48" s="8"/>
      <c r="D48" s="8" t="s">
        <v>75</v>
      </c>
      <c r="E48" s="9"/>
      <c r="F48" s="21"/>
      <c r="G48" s="21"/>
      <c r="H48" s="21"/>
      <c r="I48" s="21"/>
      <c r="J48" s="21"/>
    </row>
    <row r="49" spans="1:10" s="38" customFormat="1" x14ac:dyDescent="0.25">
      <c r="A49" s="59"/>
      <c r="C49" s="9"/>
      <c r="D49" s="9" t="s">
        <v>46</v>
      </c>
      <c r="E49" s="10"/>
      <c r="F49" s="64">
        <f>F9+F10</f>
        <v>0</v>
      </c>
      <c r="G49" s="9"/>
      <c r="H49" s="64">
        <f>H9+H10</f>
        <v>0</v>
      </c>
      <c r="I49" s="9"/>
      <c r="J49" s="64">
        <f>J9+J10</f>
        <v>0</v>
      </c>
    </row>
    <row r="50" spans="1:10" s="38" customFormat="1" x14ac:dyDescent="0.25">
      <c r="A50" s="59"/>
      <c r="C50" s="9"/>
      <c r="D50" s="9" t="s">
        <v>47</v>
      </c>
      <c r="E50" s="9"/>
      <c r="F50" s="77"/>
      <c r="G50" s="13"/>
      <c r="H50" s="77"/>
      <c r="I50" s="13"/>
      <c r="J50" s="77"/>
    </row>
    <row r="51" spans="1:10" s="38" customFormat="1" x14ac:dyDescent="0.25">
      <c r="A51" s="59"/>
      <c r="C51" s="9"/>
      <c r="D51" s="9" t="s">
        <v>48</v>
      </c>
      <c r="E51" s="9"/>
      <c r="F51" s="77"/>
      <c r="G51" s="13"/>
      <c r="H51" s="77"/>
      <c r="I51" s="13"/>
      <c r="J51" s="77"/>
    </row>
    <row r="52" spans="1:10" s="38" customFormat="1" x14ac:dyDescent="0.25">
      <c r="A52" s="59"/>
      <c r="C52" s="9"/>
      <c r="D52" s="9" t="s">
        <v>49</v>
      </c>
      <c r="E52" s="9"/>
      <c r="F52" s="75"/>
      <c r="G52" s="13"/>
      <c r="H52" s="75"/>
      <c r="I52" s="13"/>
      <c r="J52" s="74"/>
    </row>
    <row r="53" spans="1:10" x14ac:dyDescent="0.25">
      <c r="C53" s="8" t="s">
        <v>22</v>
      </c>
      <c r="D53" s="8" t="s">
        <v>20</v>
      </c>
      <c r="E53" s="9"/>
      <c r="F53" s="61">
        <f>(F28*F49*(F50+F51))+F52</f>
        <v>0</v>
      </c>
      <c r="G53" s="9"/>
      <c r="H53" s="61">
        <f>(H28*H49*(H50+H51))+H52</f>
        <v>0</v>
      </c>
      <c r="I53" s="9"/>
      <c r="J53" s="61">
        <f>(J28*J49*(J50+J51))+J52</f>
        <v>0</v>
      </c>
    </row>
    <row r="54" spans="1:10" x14ac:dyDescent="0.25">
      <c r="C54" s="8" t="s">
        <v>23</v>
      </c>
      <c r="D54" s="8" t="s">
        <v>50</v>
      </c>
      <c r="E54" s="9"/>
      <c r="F54" s="78"/>
      <c r="G54" s="13"/>
      <c r="H54" s="78"/>
      <c r="I54" s="13"/>
      <c r="J54" s="78"/>
    </row>
    <row r="55" spans="1:10" x14ac:dyDescent="0.25">
      <c r="C55" s="8" t="s">
        <v>24</v>
      </c>
      <c r="D55" s="8" t="s">
        <v>51</v>
      </c>
      <c r="E55" s="9"/>
      <c r="F55" s="61">
        <f>(F24*F54*(F28/365))</f>
        <v>0</v>
      </c>
      <c r="G55" s="9"/>
      <c r="H55" s="61">
        <f>(H24*H54*(H28/365))</f>
        <v>0</v>
      </c>
      <c r="I55" s="9"/>
      <c r="J55" s="61">
        <f>(J24*J54*(J28/365))</f>
        <v>0</v>
      </c>
    </row>
    <row r="56" spans="1:10" x14ac:dyDescent="0.25">
      <c r="C56" s="8" t="s">
        <v>25</v>
      </c>
      <c r="D56" s="8" t="s">
        <v>52</v>
      </c>
      <c r="E56" s="9"/>
      <c r="F56" s="74"/>
      <c r="G56" s="13"/>
      <c r="H56" s="74"/>
      <c r="I56" s="13"/>
      <c r="J56" s="75"/>
    </row>
    <row r="57" spans="1:10" x14ac:dyDescent="0.25">
      <c r="B57" s="39"/>
      <c r="C57" s="8" t="s">
        <v>26</v>
      </c>
      <c r="D57" s="8" t="s">
        <v>53</v>
      </c>
      <c r="E57" s="9"/>
      <c r="F57" s="21"/>
      <c r="G57" s="21"/>
      <c r="H57" s="21"/>
      <c r="I57" s="21"/>
      <c r="J57" s="21"/>
    </row>
    <row r="58" spans="1:10" x14ac:dyDescent="0.25">
      <c r="B58" s="39"/>
      <c r="C58" s="8"/>
      <c r="D58" s="82" t="s">
        <v>31</v>
      </c>
      <c r="E58" s="9"/>
      <c r="F58" s="61">
        <f>F24+F53+F55+F56</f>
        <v>0</v>
      </c>
      <c r="G58" s="9"/>
      <c r="H58" s="61">
        <f>H24+H53+H55+H56</f>
        <v>0</v>
      </c>
      <c r="I58" s="9"/>
      <c r="J58" s="61">
        <f>J24+J53+J55+J56</f>
        <v>0</v>
      </c>
    </row>
    <row r="59" spans="1:10" x14ac:dyDescent="0.25">
      <c r="C59" s="8" t="s">
        <v>27</v>
      </c>
      <c r="D59" s="8" t="s">
        <v>70</v>
      </c>
      <c r="E59" s="9"/>
      <c r="F59" s="23"/>
      <c r="G59" s="9"/>
      <c r="H59" s="23"/>
      <c r="I59" s="9"/>
      <c r="J59" s="23"/>
    </row>
    <row r="60" spans="1:10" x14ac:dyDescent="0.25">
      <c r="C60" s="8"/>
      <c r="D60" s="8" t="s">
        <v>54</v>
      </c>
      <c r="E60" s="9"/>
      <c r="F60" s="61" t="e">
        <f>F58/(F9+F10)</f>
        <v>#DIV/0!</v>
      </c>
      <c r="G60" s="9"/>
      <c r="H60" s="61" t="e">
        <f>H58/(H9+H10)</f>
        <v>#DIV/0!</v>
      </c>
      <c r="I60" s="9"/>
      <c r="J60" s="61" t="e">
        <f>J58/(J9+J10)</f>
        <v>#DIV/0!</v>
      </c>
    </row>
    <row r="61" spans="1:10" x14ac:dyDescent="0.25">
      <c r="C61" s="8" t="s">
        <v>28</v>
      </c>
      <c r="D61" s="8" t="s">
        <v>55</v>
      </c>
      <c r="E61" s="9"/>
      <c r="F61" s="61" t="e">
        <f>F60-F15</f>
        <v>#DIV/0!</v>
      </c>
      <c r="G61" s="9"/>
      <c r="H61" s="61" t="e">
        <f>H60-H15</f>
        <v>#DIV/0!</v>
      </c>
      <c r="I61" s="9"/>
      <c r="J61" s="61" t="e">
        <f>J60-J15</f>
        <v>#DIV/0!</v>
      </c>
    </row>
    <row r="62" spans="1:10" x14ac:dyDescent="0.25">
      <c r="C62" s="8" t="s">
        <v>29</v>
      </c>
      <c r="D62" s="8" t="s">
        <v>56</v>
      </c>
      <c r="E62" s="9"/>
      <c r="F62" s="61">
        <f>F36-F15</f>
        <v>0</v>
      </c>
      <c r="G62" s="9"/>
      <c r="H62" s="61">
        <f>H36-H15</f>
        <v>0</v>
      </c>
      <c r="I62" s="9"/>
      <c r="J62" s="61">
        <f>J36-J15</f>
        <v>0</v>
      </c>
    </row>
    <row r="63" spans="1:10" x14ac:dyDescent="0.25">
      <c r="C63" s="8"/>
      <c r="D63" s="8"/>
      <c r="E63" s="9"/>
      <c r="F63" s="11"/>
      <c r="G63" s="9"/>
      <c r="H63" s="11"/>
      <c r="I63" s="9"/>
      <c r="J63" s="12"/>
    </row>
    <row r="64" spans="1:10" x14ac:dyDescent="0.25">
      <c r="C64" s="47" t="s">
        <v>84</v>
      </c>
      <c r="D64" s="47"/>
      <c r="E64" s="47"/>
      <c r="F64" s="47"/>
      <c r="G64" s="47"/>
      <c r="H64" s="47"/>
      <c r="I64" s="47"/>
      <c r="J64" s="47"/>
    </row>
    <row r="65" spans="1:11" x14ac:dyDescent="0.25">
      <c r="C65" s="47"/>
      <c r="D65" s="47"/>
      <c r="E65" s="47"/>
      <c r="F65" s="47"/>
      <c r="G65" s="47"/>
      <c r="H65" s="47"/>
      <c r="I65" s="47"/>
      <c r="J65" s="47"/>
    </row>
    <row r="66" spans="1:11" x14ac:dyDescent="0.25">
      <c r="C66" s="47"/>
      <c r="D66" s="47"/>
      <c r="E66" s="47"/>
      <c r="F66" s="47"/>
      <c r="G66" s="47"/>
      <c r="H66" s="47"/>
      <c r="I66" s="47"/>
      <c r="J66" s="47"/>
    </row>
    <row r="67" spans="1:11" x14ac:dyDescent="0.25">
      <c r="C67" s="9"/>
      <c r="D67" s="9"/>
      <c r="E67" s="9"/>
      <c r="F67" s="11"/>
      <c r="G67" s="9"/>
      <c r="H67" s="11"/>
      <c r="I67" s="9"/>
      <c r="J67" s="12"/>
    </row>
    <row r="68" spans="1:11" x14ac:dyDescent="0.25">
      <c r="C68" s="35" t="s">
        <v>33</v>
      </c>
      <c r="D68" s="6"/>
      <c r="E68" s="5"/>
      <c r="F68" s="69"/>
      <c r="G68" s="69"/>
      <c r="H68" s="69"/>
      <c r="I68" s="69"/>
      <c r="J68" s="69"/>
      <c r="K68" s="5"/>
    </row>
    <row r="69" spans="1:11" ht="14.4" x14ac:dyDescent="0.3">
      <c r="C69" s="81" t="s">
        <v>5</v>
      </c>
      <c r="D69" s="81"/>
      <c r="E69" s="2"/>
      <c r="F69" s="70"/>
      <c r="G69" s="70"/>
      <c r="H69" s="70"/>
      <c r="I69" s="70"/>
      <c r="J69" s="70"/>
      <c r="K69" s="2"/>
    </row>
    <row r="70" spans="1:11" x14ac:dyDescent="0.25">
      <c r="C70" s="4" t="s">
        <v>1</v>
      </c>
      <c r="D70" s="4"/>
      <c r="E70" s="2"/>
      <c r="F70" s="70"/>
      <c r="G70" s="70"/>
      <c r="H70" s="70"/>
      <c r="I70" s="70"/>
      <c r="J70" s="70"/>
      <c r="K70" s="2"/>
    </row>
    <row r="71" spans="1:11" x14ac:dyDescent="0.25">
      <c r="D71" s="3">
        <f ca="1">TODAY()</f>
        <v>41129</v>
      </c>
      <c r="E71" s="2"/>
      <c r="F71" s="70"/>
      <c r="G71" s="70"/>
      <c r="H71" s="70"/>
      <c r="I71" s="70"/>
      <c r="J71" s="70"/>
      <c r="K71" s="2"/>
    </row>
    <row r="72" spans="1:11" x14ac:dyDescent="0.25">
      <c r="C72" s="3"/>
      <c r="D72" s="3"/>
      <c r="E72" s="2"/>
      <c r="F72" s="70"/>
      <c r="G72" s="70"/>
      <c r="H72" s="70"/>
      <c r="I72" s="70"/>
      <c r="J72" s="70"/>
      <c r="K72" s="2"/>
    </row>
    <row r="73" spans="1:11" x14ac:dyDescent="0.25">
      <c r="C73" s="2" t="s">
        <v>2</v>
      </c>
      <c r="D73" s="2"/>
      <c r="E73" s="2"/>
      <c r="F73" s="70"/>
      <c r="G73" s="70"/>
      <c r="H73" s="70"/>
      <c r="I73" s="70"/>
      <c r="J73" s="70"/>
      <c r="K73" s="2"/>
    </row>
    <row r="74" spans="1:11" s="38" customFormat="1" x14ac:dyDescent="0.25">
      <c r="A74" s="59"/>
    </row>
    <row r="75" spans="1:11" s="38" customFormat="1" x14ac:dyDescent="0.25">
      <c r="A75" s="59"/>
    </row>
    <row r="76" spans="1:11" s="38" customFormat="1" x14ac:dyDescent="0.25">
      <c r="A76" s="59"/>
    </row>
    <row r="77" spans="1:11" s="38" customFormat="1" x14ac:dyDescent="0.25">
      <c r="A77" s="59"/>
    </row>
    <row r="78" spans="1:11" s="38" customFormat="1" x14ac:dyDescent="0.25">
      <c r="A78" s="59"/>
    </row>
  </sheetData>
  <sheetProtection password="C71D" sheet="1" objects="1" scenarios="1"/>
  <mergeCells count="3">
    <mergeCell ref="C5:D5"/>
    <mergeCell ref="C64:J66"/>
    <mergeCell ref="C69:D69"/>
  </mergeCells>
  <hyperlinks>
    <hyperlink ref="C69:D69" r:id="rId1" display="Contact: Lee Schulz"/>
  </hyperlinks>
  <pageMargins left="0.7" right="0.7" top="0.75" bottom="0.75" header="0.3" footer="0.3"/>
  <pageSetup scale="62" orientation="portrait" r:id="rId2"/>
  <colBreaks count="1" manualBreakCount="1">
    <brk id="10" max="77" man="1"/>
  </col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vt:lpstr>
      <vt:lpstr>Example</vt:lpstr>
      <vt:lpstr>Blank</vt:lpstr>
      <vt:lpstr>Blank!Print_Area</vt:lpstr>
      <vt:lpstr>Example!Print_Area</vt:lpstr>
      <vt:lpstr>Intro!Print_Area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Schulz, Lee [ECON]</dc:creator>
  <cp:lastModifiedBy>Johanns, Ann M [ECONA]</cp:lastModifiedBy>
  <cp:lastPrinted>2012-08-08T17:10:39Z</cp:lastPrinted>
  <dcterms:created xsi:type="dcterms:W3CDTF">2012-08-02T15:27:30Z</dcterms:created>
  <dcterms:modified xsi:type="dcterms:W3CDTF">2012-08-08T17:13:15Z</dcterms:modified>
</cp:coreProperties>
</file>